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U:\INFORMES CORES WEB\BEH\BEH 2014\2023\12. DICIEMBRE\"/>
    </mc:Choice>
  </mc:AlternateContent>
  <xr:revisionPtr revIDLastSave="0" documentId="13_ncr:1_{F09DDF45-5C50-456E-AAC7-DA774BE967B4}" xr6:coauthVersionLast="47" xr6:coauthVersionMax="47"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46" l="1"/>
  <c r="F10" i="25" l="1"/>
  <c r="D10" i="25"/>
  <c r="B10" i="25"/>
  <c r="F10" i="46" l="1"/>
  <c r="D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<sst xmlns="http://schemas.openxmlformats.org/spreadsheetml/2006/main" count="1851" uniqueCount="698">
  <si>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</si>
  <si>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</si>
  <si>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</si>
  <si>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</si>
  <si>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</si>
  <si>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</si>
  <si>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</si>
  <si>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</si>
  <si>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</si>
  <si>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</si>
  <si>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</si>
  <si>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</si>
  <si>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</si>
  <si>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</si>
  <si>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</si>
  <si>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</si>
  <si>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</si>
  <si>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</si>
  <si>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</si>
  <si>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</si>
  <si>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</si>
  <si>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</si>
  <si>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</si>
  <si>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</si>
  <si>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</si>
  <si>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</si>
  <si>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</si>
  <si>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</si>
  <si>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</si>
  <si>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</si>
  <si>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</si>
  <si>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</si>
  <si>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</si>
  <si>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</si>
  <si>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</si>
  <si>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</si>
  <si>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</si>
  <si>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</si>
  <si>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</si>
  <si>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</si>
  <si>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</si>
  <si>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</si>
  <si>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</si>
  <si>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</si>
  <si>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</si>
  <si>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</si>
  <si>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</si>
  <si>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</si>
  <si>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</si>
  <si>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</si>
  <si>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</si>
  <si>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</si>
  <si>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</si>
  <si>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</si>
  <si>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</si>
  <si>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</si>
  <si>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</si>
  <si>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</si>
  <si>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</si>
  <si>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</si>
  <si>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</si>
  <si>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</si>
  <si>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</si>
  <si>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</si>
  <si>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</si>
  <si>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</si>
  <si>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</si>
  <si>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</si>
  <si>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</si>
  <si>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</si>
  <si>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</si>
  <si>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</si>
  <si>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</si>
  <si>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</si>
  <si>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</si>
  <si>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</si>
  <si>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</si>
  <si>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</si>
  <si>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</si>
  <si>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</si>
  <si>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</si>
  <si>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</si>
  <si>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</si>
  <si>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</si>
  <si>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</si>
  <si>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</si>
  <si>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</si>
  <si>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</si>
  <si>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</si>
  <si>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</si>
  <si>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</si>
  <si>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</si>
  <si>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</si>
  <si>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</si>
  <si>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</si>
  <si>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</si>
  <si>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</si>
  <si>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</si>
  <si>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</si>
  <si>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</si>
  <si>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</si>
  <si>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</si>
  <si>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</si>
  <si>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</si>
  <si>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</si>
  <si>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</si>
  <si>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</si>
  <si>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</si>
  <si>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</si>
  <si>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</si>
  <si>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</si>
  <si>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</si>
  <si>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</si>
  <si>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</si>
  <si>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</si>
  <si>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</si>
  <si>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</si>
  <si>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</si>
  <si>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</si>
  <si>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</si>
  <si>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</si>
  <si>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</si>
  <si>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</si>
  <si>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</si>
  <si>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</si>
  <si>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</si>
  <si>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</si>
  <si>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</si>
  <si>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</si>
  <si>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</si>
  <si>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</si>
  <si>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</si>
  <si>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</si>
  <si>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</si>
  <si>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</si>
  <si>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</si>
  <si>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</si>
  <si>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</si>
  <si>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</si>
  <si>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</si>
  <si>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</si>
  <si>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</si>
  <si>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</si>
  <si>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</si>
  <si>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</si>
  <si>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</si>
  <si>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</si>
  <si>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</si>
  <si>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</si>
  <si>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</si>
  <si>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</si>
  <si>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</si>
  <si>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</si>
  <si>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</si>
  <si>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</si>
  <si>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</si>
  <si>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</si>
  <si>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</si>
  <si>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</si>
  <si>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</si>
  <si>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</si>
  <si>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</si>
  <si>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</si>
  <si>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</si>
  <si>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</si>
  <si>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</si>
  <si>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</si>
  <si>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</si>
  <si>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</si>
  <si>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</si>
  <si>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</si>
  <si>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</si>
  <si>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</si>
  <si>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</si>
  <si>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</si>
  <si>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</si>
  <si>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</si>
  <si>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</si>
  <si>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</si>
  <si>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</si>
  <si>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</si>
  <si>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</si>
  <si>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</si>
  <si>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</si>
  <si>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</si>
  <si>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</si>
  <si>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</si>
  <si>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</si>
  <si>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</si>
  <si>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</si>
  <si>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</si>
  <si>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</si>
  <si>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</si>
  <si>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</si>
  <si>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</si>
  <si>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</si>
  <si>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</si>
  <si>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</si>
  <si>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</si>
  <si>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</si>
  <si>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</si>
  <si>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</si>
  <si>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</si>
  <si>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</si>
  <si>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</si>
  <si>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</si>
  <si>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</si>
  <si>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</si>
  <si>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</si>
  <si>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</si>
  <si>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</si>
  <si>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</si>
  <si>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</si>
  <si>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</si>
  <si>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</si>
  <si>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</si>
  <si>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</si>
  <si>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</si>
  <si>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</si>
  <si>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</si>
  <si>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</si>
  <si>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</si>
  <si>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</si>
  <si>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</si>
  <si>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</si>
  <si>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</si>
  <si>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</si>
  <si>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</si>
  <si>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</si>
  <si>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</si>
  <si>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</si>
  <si>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</si>
  <si>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</si>
  <si>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</si>
  <si>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</si>
  <si>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</si>
  <si>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</si>
  <si>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</si>
  <si>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</si>
  <si>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</si>
  <si>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</si>
  <si>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</si>
  <si>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</si>
  <si>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</si>
  <si>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</si>
  <si>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</si>
  <si>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</si>
  <si>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</si>
  <si>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</si>
  <si>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</si>
  <si>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</si>
  <si>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</si>
  <si>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</si>
  <si>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</si>
  <si>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</si>
  <si>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</si>
  <si>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</si>
  <si>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</si>
  <si>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</si>
  <si>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</si>
  <si>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</si>
  <si>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</si>
  <si>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</si>
  <si>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</si>
  <si>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</si>
  <si>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</si>
  <si>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</si>
  <si>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</si>
  <si>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</si>
  <si>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</si>
  <si>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</si>
  <si>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</si>
  <si>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</si>
  <si>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</si>
  <si>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</si>
  <si>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</si>
  <si>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</si>
  <si>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</si>
  <si>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</si>
  <si>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</si>
  <si>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</si>
  <si>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</si>
  <si>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</si>
  <si>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</si>
  <si>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</si>
  <si>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</si>
  <si>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</si>
  <si>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</si>
  <si>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</si>
  <si>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</si>
  <si>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</si>
  <si>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</si>
  <si>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</si>
  <si>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</si>
  <si>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</si>
  <si>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</si>
  <si>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</si>
  <si>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</si>
  <si>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</si>
  <si>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</si>
  <si>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</si>
  <si>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</si>
  <si>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</si>
  <si>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</si>
  <si>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</si>
  <si>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</si>
  <si>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</si>
  <si>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</si>
  <si>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</si>
  <si>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</si>
  <si>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</si>
  <si>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</si>
  <si>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</si>
  <si>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</si>
  <si>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</si>
  <si>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</si>
  <si>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</si>
  <si>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</si>
  <si>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</si>
  <si>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</si>
  <si>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</si>
  <si>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</si>
  <si>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</si>
  <si>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</si>
  <si>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</si>
  <si>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</si>
  <si>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</si>
  <si>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</si>
  <si>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</si>
  <si>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</si>
  <si>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</si>
  <si>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</si>
  <si>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</si>
  <si>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</si>
  <si>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</si>
  <si>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</si>
  <si>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</si>
  <si>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</si>
  <si>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</si>
  <si>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</si>
  <si>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</si>
  <si>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</si>
  <si>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</si>
  <si>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</si>
  <si>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</si>
  <si>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</si>
  <si>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</si>
  <si>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</si>
  <si>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</si>
  <si>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</si>
  <si>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</si>
  <si>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</si>
  <si>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</si>
  <si>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</si>
  <si>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</si>
  <si>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</si>
  <si>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</si>
  <si>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</si>
  <si>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</si>
  <si>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</si>
  <si>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</si>
  <si>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</si>
  <si>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</si>
  <si>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</si>
  <si>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</si>
  <si>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</si>
  <si>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</si>
  <si>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</si>
  <si>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</si>
  <si>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</si>
  <si>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</si>
  <si>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</si>
  <si>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</si>
  <si>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</si>
  <si>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</si>
  <si>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</si>
  <si>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</si>
  <si>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</si>
  <si>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</si>
  <si>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</si>
  <si>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</si>
  <si>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</si>
  <si>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</si>
  <si>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</si>
  <si>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</si>
  <si>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</si>
  <si>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</si>
  <si>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</si>
  <si>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</si>
  <si>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</si>
  <si>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</si>
  <si>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</si>
  <si>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</si>
  <si>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</si>
  <si>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</si>
  <si>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</si>
  <si>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</si>
  <si>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</si>
  <si>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</si>
  <si>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</si>
  <si>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</si>
  <si>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</si>
  <si>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</si>
  <si>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</si>
  <si>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</si>
  <si>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</si>
  <si>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</si>
  <si>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</si>
  <si>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</si>
  <si>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</si>
  <si>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</si>
  <si>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</si>
  <si>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</si>
  <si>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</si>
  <si>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</si>
  <si>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</si>
  <si>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</si>
  <si>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</si>
  <si>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</si>
  <si>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</si>
  <si>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</si>
  <si>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</si>
  <si>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</si>
  <si>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</si>
  <si>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</si>
  <si>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</si>
  <si>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</si>
  <si>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</si>
  <si>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</si>
  <si>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</si>
  <si>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</si>
  <si>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</si>
  <si>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</si>
  <si>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</si>
  <si>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</si>
  <si>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</si>
  <si>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</si>
  <si>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</si>
  <si>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</si>
  <si>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</si>
  <si>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</si>
  <si>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</si>
  <si>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</si>
  <si>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</si>
  <si>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</si>
  <si>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</si>
  <si>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</si>
  <si>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</si>
  <si>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</si>
  <si>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</si>
  <si>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</si>
  <si>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</si>
  <si>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</si>
  <si>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</si>
  <si>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</si>
  <si>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</si>
  <si>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</si>
  <si>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</si>
  <si>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</si>
  <si>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</si>
  <si>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</si>
  <si>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</si>
  <si>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</si>
  <si>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</si>
  <si>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</si>
  <si>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</si>
  <si>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</si>
  <si>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</si>
  <si>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</si>
  <si>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</si>
  <si>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</si>
  <si>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</si>
  <si>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</si>
  <si>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</si>
  <si>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</si>
  <si>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</si>
  <si>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</si>
  <si>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</si>
  <si>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</si>
  <si>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</si>
  <si>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</si>
  <si>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</si>
  <si>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</si>
  <si>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</si>
  <si>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</si>
  <si>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</si>
  <si>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</si>
  <si>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</si>
  <si>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</si>
  <si>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</si>
  <si>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</si>
  <si>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</si>
  <si>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</si>
  <si>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</si>
  <si>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</si>
  <si>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</si>
  <si>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</si>
  <si>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</si>
  <si>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</si>
  <si>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</si>
  <si>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</si>
  <si>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</si>
  <si>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</si>
  <si>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</si>
  <si>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</si>
  <si>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</si>
  <si>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</si>
  <si>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</si>
  <si>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</si>
  <si>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</si>
  <si>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</si>
  <si>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</si>
  <si>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</si>
  <si>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</si>
  <si>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</si>
  <si>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</si>
  <si>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</si>
  <si>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</si>
  <si>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</si>
  <si>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</si>
  <si>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</si>
  <si>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</si>
  <si>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</si>
  <si>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</si>
  <si>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</si>
  <si>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</si>
  <si>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</si>
  <si>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</si>
  <si>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</si>
  <si>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</si>
  <si>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</si>
  <si>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</si>
  <si>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</si>
  <si>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</si>
  <si>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</si>
  <si>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</si>
  <si>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</si>
  <si>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</si>
  <si>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</si>
  <si>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</si>
  <si>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</si>
  <si>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</si>
  <si>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</si>
  <si>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</si>
  <si>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</si>
  <si>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</si>
  <si>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</si>
  <si>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</si>
  <si>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</si>
  <si>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</si>
  <si>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</si>
  <si>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</si>
  <si>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</si>
  <si>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</si>
  <si>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</si>
  <si>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</si>
  <si>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</si>
  <si>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</si>
  <si>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</si>
  <si>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</si>
  <si>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</si>
  <si>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</si>
  <si>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</si>
  <si>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</si>
  <si>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</si>
  <si>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</si>
  <si>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</si>
  <si>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</si>
  <si>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</si>
  <si>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</si>
  <si>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</si>
  <si>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</si>
  <si>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</si>
  <si>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</si>
  <si>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</si>
  <si>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</si>
  <si>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</si>
  <si>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</si>
  <si>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</si>
  <si>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</si>
  <si>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</si>
  <si>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</si>
  <si>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</si>
  <si>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</si>
  <si>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</si>
  <si>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</si>
  <si>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</si>
  <si>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América Central y del Sur</t>
  </si>
  <si>
    <t>16 Julio</t>
  </si>
  <si>
    <t>Gibraltar</t>
  </si>
  <si>
    <t>17 Septiembre</t>
  </si>
  <si>
    <t>Trinidad y Tobago</t>
  </si>
  <si>
    <t>19 Noviembre</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</si>
  <si>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</si>
  <si>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</si>
  <si>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</si>
  <si>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</si>
  <si>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</si>
  <si>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</si>
  <si>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</si>
  <si>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</si>
  <si>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</si>
  <si>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</si>
  <si>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</si>
  <si>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</si>
  <si>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</si>
  <si>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</si>
  <si>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</si>
  <si>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</si>
  <si>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</si>
  <si>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</si>
  <si>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</si>
  <si>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21 Julio</t>
  </si>
  <si>
    <t>15 Septiembre</t>
  </si>
  <si>
    <t>17 Noviembre</t>
  </si>
  <si>
    <t>19 Enero</t>
  </si>
  <si>
    <t>16 Marzo</t>
  </si>
  <si>
    <t>Japón</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</si>
  <si>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</si>
  <si>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</si>
  <si>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</si>
  <si>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Gabón</t>
  </si>
  <si>
    <t>20 Julio</t>
  </si>
  <si>
    <t>India</t>
  </si>
  <si>
    <t>Omán</t>
  </si>
  <si>
    <t>21 Septiembre</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</si>
  <si>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</si>
  <si>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</si>
  <si>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</si>
  <si>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</si>
  <si>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</si>
  <si>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</si>
  <si>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</si>
  <si>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</si>
  <si>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</si>
  <si>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</si>
  <si>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</si>
  <si>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</si>
  <si>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</si>
  <si>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</si>
  <si>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</si>
  <si>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</si>
  <si>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</si>
  <si>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</si>
  <si>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</si>
  <si>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</si>
  <si>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</si>
  <si>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</si>
  <si>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</si>
  <si>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18 Enero</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</si>
  <si>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</si>
  <si>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</si>
  <si>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</si>
  <si>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</si>
  <si>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</si>
  <si>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</si>
  <si>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</si>
  <si>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</si>
  <si>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Indonesia</t>
  </si>
  <si>
    <t>Bélgica GN</t>
  </si>
  <si>
    <t>15 Noviembre</t>
  </si>
  <si>
    <t>*** Se incluye suministro directo a buques consumidores y cisternas o asimilables cuyo punto de salida declarado no forma parte del sistema gasista.</t>
  </si>
  <si>
    <t>Mozambique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</si>
  <si>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</si>
  <si>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</si>
  <si>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</si>
  <si>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</si>
  <si>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Ecuador</t>
  </si>
  <si>
    <t xml:space="preserve">        UE</t>
  </si>
  <si>
    <t>O. América</t>
  </si>
  <si>
    <t>21 Marzo</t>
  </si>
  <si>
    <t>Año 2022*</t>
  </si>
  <si>
    <t>Año 2021</t>
  </si>
  <si>
    <t>Tv (%)
2022/2021</t>
  </si>
  <si>
    <t>16 Mayo</t>
  </si>
  <si>
    <t>18 Julio</t>
  </si>
  <si>
    <t>Musel</t>
  </si>
  <si>
    <t>Otras salidas***</t>
  </si>
  <si>
    <t>Plantas de regasificación**</t>
  </si>
  <si>
    <t>Portugal GN</t>
  </si>
  <si>
    <t>Andorra</t>
  </si>
  <si>
    <t>Chile</t>
  </si>
  <si>
    <t>Puerto Rico</t>
  </si>
  <si>
    <t>America Central y Sur</t>
  </si>
  <si>
    <t>Otras salidas del sistema**</t>
  </si>
  <si>
    <t>**Tarifa TUR 2: consumo estimado de 12.000 kWh/año hasta 30 de septiembre de 2021 y de 8.000 kWh/año desde 1 de octubre de 2021.</t>
  </si>
  <si>
    <t>Suiza</t>
  </si>
  <si>
    <t>nov-23</t>
  </si>
  <si>
    <t xml:space="preserve">** Otras Salidas: Se incluyen puestas en frío y suministro directo a buques consumidores.                                                                                                                                                                                    </t>
  </si>
  <si>
    <t xml:space="preserve">Nota: Las exportaciones corresponden a GNL salvo en los casos en los que está especificado                   </t>
  </si>
  <si>
    <t>21 Noviembre</t>
  </si>
  <si>
    <t>dic-23</t>
  </si>
  <si>
    <t>dic-22</t>
  </si>
  <si>
    <t>Kuwait</t>
  </si>
  <si>
    <t>4º 2023</t>
  </si>
  <si>
    <t>BOLETÍN ESTADÍSTICO HIDROCARBUROS DICIEMBRE 2023</t>
  </si>
  <si>
    <t>(*) Tasa de variación respecto al mismo periodo del año anterior // '- igual que 0,0 / ^ distinto de 0,0</t>
  </si>
  <si>
    <t>19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</si>
</sst>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s>
  <fonts count="77"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31">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17" fillId="2" borderId="0" xfId="0" applyNumberFormat="1" applyFont="1" applyFill="1" applyAlignment="1">
      <alignment horizontal="right"/>
    </xf>
    <xf numFmtId="0" fontId="43" fillId="2" borderId="0" xfId="0" applyFont="1" applyFill="1"/>
    <xf numFmtId="0" fontId="31" fillId="2" borderId="0" xfId="0" applyFont="1" applyFill="1" applyAlignment="1">
      <alignment horizontal="left" indent="2"/>
    </xf>
    <xf numFmtId="0" fontId="43"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4" fillId="2" borderId="0" xfId="0" applyFont="1" applyFill="1"/>
    <xf numFmtId="0" fontId="44"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6"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7"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8"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9" fillId="14" borderId="2" xfId="0" applyFont="1" applyFill="1" applyBorder="1"/>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3"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71" fontId="4" fillId="2" borderId="0" xfId="1" quotePrefix="1" applyNumberFormat="1" applyFill="1" applyAlignment="1">
      <alignment horizontal="righ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ill="1" applyAlignment="1">
      <alignment horizontal="right"/>
    </xf>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86" fontId="4" fillId="2" borderId="0" xfId="24" applyNumberFormat="1" applyFont="1" applyFill="1" applyAlignment="1">
      <alignment horizontal="right"/>
    </xf>
    <xf numFmtId="171" fontId="17" fillId="6" borderId="23" xfId="0" applyNumberFormat="1" applyFont="1" applyFill="1" applyBorder="1" applyAlignment="1">
      <alignment horizontal="right"/>
    </xf>
    <xf numFmtId="3" fontId="8" fillId="2" borderId="0" xfId="1" quotePrefix="1" applyNumberFormat="1" applyFont="1" applyFill="1" applyAlignment="1">
      <alignment horizontal="right"/>
    </xf>
    <xf numFmtId="168" fontId="27" fillId="2" borderId="2" xfId="7" applyNumberFormat="1" applyFont="1" applyFill="1" applyBorder="1" applyAlignment="1" applyProtection="1">
      <protection locked="0"/>
    </xf>
    <xf numFmtId="2" fontId="24" fillId="4" borderId="2" xfId="0" applyNumberFormat="1" applyFont="1" applyFill="1" applyBorder="1"/>
    <xf numFmtId="168" fontId="8" fillId="6" borderId="0" xfId="1" quotePrefix="1" applyNumberFormat="1" applyFont="1" applyFill="1" applyAlignment="1">
      <alignment horizontal="right"/>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31" fillId="6" borderId="0" xfId="0" applyNumberFormat="1" applyFont="1" applyFill="1" applyAlignment="1">
      <alignment horizontal="right"/>
    </xf>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4" fontId="24" fillId="8" borderId="0" xfId="0" applyNumberFormat="1" applyFont="1" applyFill="1"/>
    <xf numFmtId="0" fontId="22" fillId="2" borderId="0" xfId="1" applyFont="1" applyFill="1" applyAlignment="1">
      <alignment vertical="top" wrapText="1"/>
    </xf>
    <xf numFmtId="0" fontId="22" fillId="2" borderId="0" xfId="1" applyFont="1" applyFill="1" applyAlignment="1">
      <alignment vertical="top"/>
    </xf>
    <xf numFmtId="169" fontId="24" fillId="4" borderId="2" xfId="0" applyNumberFormat="1" applyFont="1" applyFill="1" applyBorder="1" applyAlignment="1">
      <alignment horizontal="right"/>
    </xf>
    <xf numFmtId="174" fontId="43" fillId="2" borderId="0" xfId="0" applyNumberFormat="1" applyFont="1" applyFill="1"/>
    <xf numFmtId="174" fontId="0" fillId="2" borderId="0" xfId="0" applyNumberFormat="1" applyFill="1"/>
    <xf numFmtId="3" fontId="8" fillId="2" borderId="2" xfId="1" quotePrefix="1" applyNumberFormat="1" applyFont="1" applyFill="1" applyBorder="1" applyAlignment="1">
      <alignment horizontal="right"/>
    </xf>
    <xf numFmtId="177" fontId="13" fillId="6" borderId="0" xfId="0" applyNumberFormat="1" applyFont="1" applyFill="1" applyAlignment="1">
      <alignment horizontal="right"/>
    </xf>
    <xf numFmtId="168" fontId="4" fillId="6" borderId="0" xfId="1" quotePrefix="1" applyNumberFormat="1" applyFill="1" applyAlignment="1">
      <alignment horizontal="right"/>
    </xf>
    <xf numFmtId="173" fontId="13" fillId="6" borderId="1" xfId="0" applyNumberFormat="1" applyFont="1" applyFill="1" applyBorder="1" applyAlignment="1">
      <alignment horizontal="right" vertical="center"/>
    </xf>
    <xf numFmtId="173" fontId="27" fillId="2" borderId="2" xfId="7" applyNumberFormat="1" applyFont="1" applyFill="1" applyBorder="1" applyAlignment="1" applyProtection="1">
      <protection locked="0"/>
    </xf>
    <xf numFmtId="168" fontId="18" fillId="2" borderId="0" xfId="1" quotePrefix="1" applyNumberFormat="1" applyFont="1" applyFill="1" applyAlignment="1">
      <alignment horizontal="right"/>
    </xf>
    <xf numFmtId="175" fontId="17" fillId="6" borderId="12" xfId="0" applyNumberFormat="1" applyFont="1" applyFill="1" applyBorder="1"/>
    <xf numFmtId="173" fontId="17" fillId="6" borderId="12" xfId="0" applyNumberFormat="1" applyFont="1" applyFill="1" applyBorder="1"/>
    <xf numFmtId="173" fontId="17" fillId="6" borderId="12" xfId="0" applyNumberFormat="1" applyFont="1" applyFill="1" applyBorder="1" applyAlignment="1">
      <alignment horizontal="right"/>
    </xf>
    <xf numFmtId="0" fontId="22" fillId="2" borderId="0" xfId="1" applyFont="1" applyFill="1" applyAlignment="1">
      <alignment horizontal="right" vertical="top"/>
    </xf>
    <xf numFmtId="177" fontId="31" fillId="6" borderId="0" xfId="0" applyNumberFormat="1" applyFont="1" applyFill="1" applyAlignment="1">
      <alignment horizontal="right"/>
    </xf>
    <xf numFmtId="173" fontId="13" fillId="5" borderId="0" xfId="0" applyNumberFormat="1" applyFont="1" applyFill="1"/>
    <xf numFmtId="173" fontId="13" fillId="6" borderId="0" xfId="0" quotePrefix="1" applyNumberFormat="1" applyFont="1" applyFill="1"/>
    <xf numFmtId="173" fontId="31" fillId="5" borderId="0" xfId="0" applyNumberFormat="1" applyFont="1" applyFill="1"/>
    <xf numFmtId="173" fontId="31" fillId="6" borderId="0" xfId="0" applyNumberFormat="1" applyFont="1" applyFill="1"/>
    <xf numFmtId="173" fontId="17" fillId="2" borderId="2" xfId="0" applyNumberFormat="1" applyFont="1" applyFill="1" applyBorder="1"/>
    <xf numFmtId="0" fontId="24" fillId="8" borderId="0" xfId="0" applyFont="1" applyFill="1"/>
    <xf numFmtId="173" fontId="24" fillId="8" borderId="0" xfId="0" applyNumberFormat="1" applyFont="1" applyFill="1"/>
    <xf numFmtId="175" fontId="17" fillId="6" borderId="23" xfId="0" applyNumberFormat="1" applyFont="1" applyFill="1" applyBorder="1"/>
    <xf numFmtId="3" fontId="17" fillId="9" borderId="24" xfId="0" applyNumberFormat="1" applyFont="1" applyFill="1" applyBorder="1"/>
    <xf numFmtId="173" fontId="17" fillId="9" borderId="12" xfId="0" applyNumberFormat="1" applyFont="1" applyFill="1" applyBorder="1"/>
    <xf numFmtId="0" fontId="31" fillId="2" borderId="0" xfId="0" applyFont="1" applyFill="1" applyAlignment="1">
      <alignment horizontal="left" indent="1"/>
    </xf>
    <xf numFmtId="173" fontId="13" fillId="2" borderId="0" xfId="0" applyNumberFormat="1" applyFont="1" applyFill="1" applyAlignment="1">
      <alignment horizontal="right"/>
    </xf>
    <xf numFmtId="173" fontId="31" fillId="2" borderId="0" xfId="0" applyNumberFormat="1" applyFont="1" applyFill="1" applyAlignment="1">
      <alignment horizontal="right"/>
    </xf>
    <xf numFmtId="173" fontId="17" fillId="2" borderId="2" xfId="0" applyNumberFormat="1" applyFont="1" applyFill="1" applyBorder="1" applyAlignment="1">
      <alignment horizontal="right"/>
    </xf>
    <xf numFmtId="0" fontId="6" fillId="2" borderId="0" xfId="1"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quotePrefix="1" applyFont="1" applyFill="1" applyAlignment="1">
      <alignment horizontal="center" vertical="center"/>
    </xf>
    <xf numFmtId="0" fontId="8" fillId="2" borderId="1" xfId="1" quotePrefix="1" applyFont="1" applyFill="1" applyBorder="1" applyAlignment="1">
      <alignment horizontal="center" vertical="center"/>
    </xf>
    <xf numFmtId="0" fontId="8" fillId="2" borderId="3" xfId="1" quotePrefix="1" applyFont="1" applyFill="1" applyBorder="1" applyAlignment="1">
      <alignment horizontal="center" vertical="center"/>
    </xf>
    <xf numFmtId="0" fontId="8" fillId="2" borderId="4" xfId="1" quotePrefix="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4" fontId="16" fillId="2" borderId="0" xfId="0" applyNumberFormat="1" applyFont="1" applyFill="1"/>
    <xf numFmtId="168" fontId="16" fillId="2" borderId="3" xfId="0" applyNumberFormat="1" applyFont="1" applyFill="1" applyBorder="1"/>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26">
    <dxf>
      <numFmt numFmtId="187" formatCode="\^"/>
    </dxf>
    <dxf>
      <numFmt numFmtId="188" formatCode="\^;\^;\^"/>
    </dxf>
    <dxf>
      <numFmt numFmtId="189" formatCode="&quot;-&quot;"/>
    </dxf>
    <dxf>
      <numFmt numFmtId="188" formatCode="\^;\^;\^"/>
    </dxf>
    <dxf>
      <numFmt numFmtId="187" formatCode="\^"/>
    </dxf>
    <dxf>
      <numFmt numFmtId="189" formatCode="&quot;-&quot;"/>
    </dxf>
    <dxf>
      <numFmt numFmtId="187" formatCode="\^"/>
    </dxf>
    <dxf>
      <numFmt numFmtId="187" formatCode="\^"/>
    </dxf>
    <dxf>
      <numFmt numFmtId="188" formatCode="\^;\^;\^"/>
    </dxf>
    <dxf>
      <numFmt numFmtId="189" formatCode="&quot;-&quot;"/>
    </dxf>
    <dxf>
      <numFmt numFmtId="187" formatCode="\^"/>
    </dxf>
    <dxf>
      <numFmt numFmtId="188" formatCode="\^;\^;\^"/>
    </dxf>
    <dxf>
      <numFmt numFmtId="189" formatCode="&quot;-&quot;"/>
    </dxf>
    <dxf>
      <numFmt numFmtId="190" formatCode="&quot;^&quot;"/>
    </dxf>
    <dxf>
      <numFmt numFmtId="187" formatCode="\^"/>
    </dxf>
    <dxf>
      <numFmt numFmtId="187" formatCode="\^"/>
    </dxf>
    <dxf>
      <numFmt numFmtId="190" formatCode="&quot;^&quot;"/>
    </dxf>
    <dxf>
      <numFmt numFmtId="187" formatCode="\^"/>
    </dxf>
    <dxf>
      <numFmt numFmtId="187" formatCode="\^"/>
    </dxf>
    <dxf>
      <numFmt numFmtId="187" formatCode="\^"/>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87" formatCode="\^"/>
    </dxf>
    <dxf>
      <numFmt numFmtId="187" formatCode="\^"/>
    </dxf>
    <dxf>
      <numFmt numFmtId="187" formatCode="\^"/>
    </dxf>
    <dxf>
      <numFmt numFmtId="187" formatCode="\^"/>
    </dxf>
    <dxf>
      <numFmt numFmtId="188" formatCode="\^;\^;\^"/>
    </dxf>
    <dxf>
      <numFmt numFmtId="187" formatCode="\^"/>
    </dxf>
    <dxf>
      <numFmt numFmtId="188" formatCode="\^;\^;\^"/>
    </dxf>
    <dxf>
      <numFmt numFmtId="187"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3" formatCode="\^;&quot;^&quot;"/>
    </dxf>
    <dxf>
      <numFmt numFmtId="188" formatCode="\^;\^;\^"/>
    </dxf>
    <dxf>
      <numFmt numFmtId="189" formatCode="&quot;-&quot;"/>
    </dxf>
    <dxf>
      <numFmt numFmtId="187" formatCode="\^"/>
    </dxf>
    <dxf>
      <numFmt numFmtId="183" formatCode="\^;&quot;^&quot;"/>
    </dxf>
    <dxf>
      <numFmt numFmtId="188" formatCode="\^;\^;\^"/>
    </dxf>
    <dxf>
      <numFmt numFmtId="189" formatCode="&quot;-&quot;"/>
    </dxf>
    <dxf>
      <numFmt numFmtId="187" formatCode="\^"/>
    </dxf>
    <dxf>
      <numFmt numFmtId="187"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7" formatCode="\^"/>
    </dxf>
    <dxf>
      <numFmt numFmtId="187" formatCode="\^"/>
    </dxf>
    <dxf>
      <numFmt numFmtId="189" formatCode="&quot;-&quot;"/>
    </dxf>
    <dxf>
      <numFmt numFmtId="187" formatCode="\^"/>
    </dxf>
    <dxf>
      <numFmt numFmtId="187" formatCode="\^"/>
    </dxf>
    <dxf>
      <numFmt numFmtId="187" formatCode="\^"/>
    </dxf>
    <dxf>
      <numFmt numFmtId="188"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8" formatCode="\^;\^;\^"/>
    </dxf>
    <dxf>
      <numFmt numFmtId="189" formatCode="&quot;-&quot;"/>
    </dxf>
    <dxf>
      <numFmt numFmtId="188" formatCode="\^;\^;\^"/>
    </dxf>
    <dxf>
      <numFmt numFmtId="189" formatCode="&quot;-&quot;"/>
    </dxf>
    <dxf>
      <numFmt numFmtId="188" formatCode="\^;\^;\^"/>
    </dxf>
    <dxf>
      <numFmt numFmtId="187" formatCode="\^"/>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9" formatCode="&quot;-&quot;"/>
    </dxf>
    <dxf>
      <numFmt numFmtId="189" formatCode="&quot;-&quot;"/>
    </dxf>
    <dxf>
      <numFmt numFmtId="187" formatCode="\^"/>
    </dxf>
    <dxf>
      <numFmt numFmtId="187" formatCode="\^"/>
    </dxf>
    <dxf>
      <numFmt numFmtId="187" formatCode="\^"/>
    </dxf>
    <dxf>
      <numFmt numFmtId="187" formatCode="\^"/>
    </dxf>
    <dxf>
      <numFmt numFmtId="187" formatCode="\^"/>
    </dxf>
    <dxf>
      <numFmt numFmtId="189" formatCode="&quot;-&quot;"/>
    </dxf>
    <dxf>
      <numFmt numFmtId="187" formatCode="\^"/>
    </dxf>
    <dxf>
      <numFmt numFmtId="188" formatCode="\^;\^;\^"/>
    </dxf>
    <dxf>
      <numFmt numFmtId="187" formatCode="\^"/>
    </dxf>
    <dxf>
      <numFmt numFmtId="189" formatCode="&quot;-&quot;"/>
    </dxf>
    <dxf>
      <numFmt numFmtId="187" formatCode="\^"/>
    </dxf>
    <dxf>
      <numFmt numFmtId="187" formatCode="\^"/>
    </dxf>
    <dxf>
      <numFmt numFmtId="183" formatCode="\^;&quot;^&quot;"/>
    </dxf>
    <dxf>
      <numFmt numFmtId="187" formatCode="\^"/>
    </dxf>
    <dxf>
      <numFmt numFmtId="187" formatCode="\^"/>
    </dxf>
    <dxf>
      <numFmt numFmtId="183" formatCode="\^;&quot;^&quot;"/>
    </dxf>
    <dxf>
      <numFmt numFmtId="187" formatCode="\^"/>
    </dxf>
    <dxf>
      <numFmt numFmtId="187" formatCode="\^"/>
    </dxf>
    <dxf>
      <numFmt numFmtId="189"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L1" sqref="L1"/>
    </sheetView>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695</v>
      </c>
    </row>
    <row r="3" spans="1:9" ht="15" customHeight="1" x14ac:dyDescent="0.2">
      <c r="A3" s="501">
        <v>45261</v>
      </c>
    </row>
    <row r="4" spans="1:9" ht="15" customHeight="1" x14ac:dyDescent="0.25">
      <c r="A4" s="763" t="s">
        <v>19</v>
      </c>
      <c r="B4" s="763"/>
      <c r="C4" s="763"/>
      <c r="D4" s="763"/>
      <c r="E4" s="763"/>
      <c r="F4" s="763"/>
      <c r="G4" s="763"/>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0" t="s">
        <v>496</v>
      </c>
      <c r="D17" s="210"/>
      <c r="E17" s="210"/>
      <c r="F17" s="210"/>
      <c r="G17" s="210"/>
      <c r="H17" s="210"/>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504</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0" t="s">
        <v>506</v>
      </c>
      <c r="D25" s="210"/>
      <c r="E25" s="210"/>
      <c r="F25" s="210"/>
      <c r="G25" s="8"/>
      <c r="H25" s="8"/>
    </row>
    <row r="26" spans="2:9" ht="15" customHeight="1" x14ac:dyDescent="0.2">
      <c r="C26" s="210" t="s">
        <v>33</v>
      </c>
      <c r="D26" s="210"/>
      <c r="E26" s="210"/>
      <c r="F26" s="210"/>
      <c r="G26" s="8"/>
      <c r="H26" s="8"/>
    </row>
    <row r="27" spans="2:9" ht="15" customHeight="1" x14ac:dyDescent="0.2">
      <c r="C27" s="210" t="s">
        <v>436</v>
      </c>
      <c r="D27" s="210"/>
      <c r="E27" s="210"/>
      <c r="F27" s="210"/>
      <c r="G27" s="210"/>
      <c r="H27" s="210"/>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440</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10" t="s">
        <v>34</v>
      </c>
      <c r="D37" s="210"/>
      <c r="E37" s="210"/>
      <c r="F37" s="210"/>
      <c r="G37" s="210"/>
      <c r="H37" s="8"/>
      <c r="I37" s="8"/>
    </row>
    <row r="38" spans="1:9" ht="15" customHeight="1" x14ac:dyDescent="0.2">
      <c r="A38" s="6"/>
      <c r="C38" s="210" t="s">
        <v>499</v>
      </c>
      <c r="D38" s="210"/>
      <c r="E38" s="210"/>
      <c r="F38" s="210"/>
      <c r="G38" s="210"/>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248</v>
      </c>
      <c r="D43" s="8"/>
      <c r="E43" s="8"/>
      <c r="F43" s="8"/>
      <c r="H43" s="11"/>
      <c r="I43" s="11"/>
    </row>
    <row r="44" spans="1:9" ht="15" customHeight="1" x14ac:dyDescent="0.2">
      <c r="C44" s="8" t="s">
        <v>498</v>
      </c>
      <c r="D44" s="8"/>
      <c r="E44" s="8"/>
      <c r="F44" s="8"/>
      <c r="G44" s="11"/>
    </row>
    <row r="45" spans="1:9" ht="15" customHeight="1" x14ac:dyDescent="0.2">
      <c r="C45" s="8" t="s">
        <v>250</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497</v>
      </c>
      <c r="D49" s="8"/>
      <c r="E49" s="8"/>
      <c r="F49" s="8"/>
      <c r="G49" s="8"/>
    </row>
    <row r="50" spans="1:8" ht="15" customHeight="1" x14ac:dyDescent="0.2">
      <c r="B50" s="6"/>
      <c r="C50" s="8" t="s">
        <v>481</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0" t="s">
        <v>22</v>
      </c>
      <c r="D56" s="210"/>
      <c r="E56" s="210"/>
      <c r="F56" s="210"/>
      <c r="G56" s="210"/>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31" t="s">
        <v>628</v>
      </c>
      <c r="D63" s="731"/>
      <c r="E63" s="731"/>
      <c r="F63" s="731"/>
      <c r="G63" s="731"/>
    </row>
    <row r="64" spans="1:8" ht="15" customHeight="1" x14ac:dyDescent="0.2">
      <c r="B64" s="6"/>
      <c r="C64" s="8" t="s">
        <v>364</v>
      </c>
      <c r="D64" s="8"/>
      <c r="E64" s="8"/>
      <c r="F64" s="8"/>
      <c r="G64" s="8"/>
    </row>
    <row r="65" spans="2:9" ht="15" customHeight="1" x14ac:dyDescent="0.2">
      <c r="B65" s="6"/>
      <c r="C65" s="8" t="s">
        <v>633</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490</v>
      </c>
      <c r="D69" s="8"/>
      <c r="E69" s="8"/>
      <c r="F69" s="8"/>
      <c r="G69" s="10"/>
      <c r="H69" s="10"/>
    </row>
    <row r="70" spans="2:9" ht="15" customHeight="1" x14ac:dyDescent="0.2">
      <c r="B70" s="6"/>
      <c r="C70" s="8" t="s">
        <v>18</v>
      </c>
      <c r="D70" s="8"/>
      <c r="E70" s="8"/>
      <c r="F70" s="8"/>
      <c r="G70" s="10"/>
    </row>
    <row r="71" spans="2:9" ht="15" customHeight="1" x14ac:dyDescent="0.2">
      <c r="C71" s="210" t="s">
        <v>501</v>
      </c>
      <c r="D71" s="210"/>
      <c r="E71" s="210"/>
      <c r="F71" s="8"/>
      <c r="G71" s="8"/>
    </row>
    <row r="72" spans="2:9" ht="15" customHeight="1" x14ac:dyDescent="0.2">
      <c r="C72" s="8" t="s">
        <v>500</v>
      </c>
      <c r="D72" s="8"/>
      <c r="E72" s="8"/>
      <c r="F72" s="8"/>
      <c r="G72" s="8"/>
      <c r="H72" s="8"/>
    </row>
    <row r="73" spans="2:9" ht="15" customHeight="1" x14ac:dyDescent="0.2">
      <c r="C73" s="8" t="s">
        <v>341</v>
      </c>
      <c r="D73" s="8"/>
      <c r="E73" s="8"/>
      <c r="F73" s="8"/>
    </row>
    <row r="74" spans="2:9" ht="15" customHeight="1" x14ac:dyDescent="0.2">
      <c r="C74" s="8" t="s">
        <v>522</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0" t="s">
        <v>348</v>
      </c>
      <c r="D79" s="210"/>
      <c r="E79" s="210"/>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0" t="s">
        <v>363</v>
      </c>
      <c r="D84" s="210"/>
      <c r="E84" s="210"/>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502</v>
      </c>
      <c r="D90" s="8"/>
      <c r="E90" s="8"/>
      <c r="F90" s="8"/>
      <c r="G90" s="8"/>
      <c r="H90" s="8"/>
      <c r="I90" s="10"/>
      <c r="J90" s="10"/>
    </row>
    <row r="91" spans="1:10" ht="15" customHeight="1" x14ac:dyDescent="0.2">
      <c r="C91" s="210" t="s">
        <v>503</v>
      </c>
      <c r="D91" s="210"/>
      <c r="E91" s="210"/>
      <c r="F91" s="210"/>
      <c r="G91" s="10"/>
      <c r="H91" s="10"/>
      <c r="I91" s="10"/>
    </row>
    <row r="92" spans="1:10" ht="15" customHeight="1" x14ac:dyDescent="0.2">
      <c r="C92" s="210" t="s">
        <v>40</v>
      </c>
      <c r="D92" s="210"/>
      <c r="E92" s="210"/>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4" t="s">
        <v>508</v>
      </c>
      <c r="B98" s="765"/>
      <c r="C98" s="765"/>
      <c r="D98" s="765"/>
      <c r="E98" s="765"/>
      <c r="F98" s="765"/>
      <c r="G98" s="765"/>
      <c r="H98" s="765"/>
      <c r="I98" s="765"/>
      <c r="J98" s="765"/>
      <c r="K98" s="765"/>
    </row>
    <row r="99" spans="1:11" ht="15" customHeight="1" x14ac:dyDescent="0.2">
      <c r="A99" s="765"/>
      <c r="B99" s="765"/>
      <c r="C99" s="765"/>
      <c r="D99" s="765"/>
      <c r="E99" s="765"/>
      <c r="F99" s="765"/>
      <c r="G99" s="765"/>
      <c r="H99" s="765"/>
      <c r="I99" s="765"/>
      <c r="J99" s="765"/>
      <c r="K99" s="765"/>
    </row>
    <row r="100" spans="1:11" ht="15" customHeight="1" x14ac:dyDescent="0.2">
      <c r="A100" s="765"/>
      <c r="B100" s="765"/>
      <c r="C100" s="765"/>
      <c r="D100" s="765"/>
      <c r="E100" s="765"/>
      <c r="F100" s="765"/>
      <c r="G100" s="765"/>
      <c r="H100" s="765"/>
      <c r="I100" s="765"/>
      <c r="J100" s="765"/>
      <c r="K100" s="765"/>
    </row>
    <row r="101" spans="1:11" ht="15" customHeight="1" x14ac:dyDescent="0.2">
      <c r="A101" s="765"/>
      <c r="B101" s="765"/>
      <c r="C101" s="765"/>
      <c r="D101" s="765"/>
      <c r="E101" s="765"/>
      <c r="F101" s="765"/>
      <c r="G101" s="765"/>
      <c r="H101" s="765"/>
      <c r="I101" s="765"/>
      <c r="J101" s="765"/>
      <c r="K101" s="765"/>
    </row>
    <row r="102" spans="1:11" ht="15" customHeight="1" x14ac:dyDescent="0.2">
      <c r="A102" s="765"/>
      <c r="B102" s="765"/>
      <c r="C102" s="765"/>
      <c r="D102" s="765"/>
      <c r="E102" s="765"/>
      <c r="F102" s="765"/>
      <c r="G102" s="765"/>
      <c r="H102" s="765"/>
      <c r="I102" s="765"/>
      <c r="J102" s="765"/>
      <c r="K102" s="765"/>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6" t="s">
        <v>27</v>
      </c>
      <c r="B1" s="357"/>
      <c r="C1" s="357"/>
      <c r="D1" s="357"/>
      <c r="E1" s="357"/>
      <c r="F1" s="357"/>
      <c r="G1" s="357"/>
      <c r="H1" s="357"/>
    </row>
    <row r="2" spans="1:8" ht="15.75" x14ac:dyDescent="0.25">
      <c r="A2" s="358"/>
      <c r="B2" s="359"/>
      <c r="C2" s="332"/>
      <c r="D2" s="332"/>
      <c r="E2" s="332"/>
      <c r="F2" s="332"/>
      <c r="G2" s="347"/>
      <c r="H2" s="347" t="s">
        <v>151</v>
      </c>
    </row>
    <row r="3" spans="1:8" x14ac:dyDescent="0.2">
      <c r="A3" s="348"/>
      <c r="B3" s="781">
        <f>INDICE!A3</f>
        <v>45261</v>
      </c>
      <c r="C3" s="782"/>
      <c r="D3" s="782" t="s">
        <v>115</v>
      </c>
      <c r="E3" s="782"/>
      <c r="F3" s="782" t="s">
        <v>116</v>
      </c>
      <c r="G3" s="783"/>
      <c r="H3" s="782"/>
    </row>
    <row r="4" spans="1:8" x14ac:dyDescent="0.2">
      <c r="A4" s="349"/>
      <c r="B4" s="350" t="s">
        <v>47</v>
      </c>
      <c r="C4" s="350" t="s">
        <v>421</v>
      </c>
      <c r="D4" s="350" t="s">
        <v>47</v>
      </c>
      <c r="E4" s="350" t="s">
        <v>421</v>
      </c>
      <c r="F4" s="350" t="s">
        <v>47</v>
      </c>
      <c r="G4" s="351" t="s">
        <v>421</v>
      </c>
      <c r="H4" s="351" t="s">
        <v>106</v>
      </c>
    </row>
    <row r="5" spans="1:8" x14ac:dyDescent="0.2">
      <c r="A5" s="352" t="s">
        <v>171</v>
      </c>
      <c r="B5" s="324">
        <v>1662.6685999999991</v>
      </c>
      <c r="C5" s="317">
        <v>-13.966977980796337</v>
      </c>
      <c r="D5" s="316">
        <v>21543.330699999995</v>
      </c>
      <c r="E5" s="317">
        <v>-2.766812833951275</v>
      </c>
      <c r="F5" s="316">
        <v>21543.330699999995</v>
      </c>
      <c r="G5" s="331">
        <v>-2.766812833951275</v>
      </c>
      <c r="H5" s="322">
        <v>70.859635661996279</v>
      </c>
    </row>
    <row r="6" spans="1:8" x14ac:dyDescent="0.2">
      <c r="A6" s="352" t="s">
        <v>172</v>
      </c>
      <c r="B6" s="583">
        <v>1.54457</v>
      </c>
      <c r="C6" s="331">
        <v>-87.12700639161632</v>
      </c>
      <c r="D6" s="353">
        <v>5.9442599999999999</v>
      </c>
      <c r="E6" s="317">
        <v>-59.289598961190514</v>
      </c>
      <c r="F6" s="316">
        <v>5.9442599999999999</v>
      </c>
      <c r="G6" s="317">
        <v>-59.289598961190514</v>
      </c>
      <c r="H6" s="583">
        <v>1.9551670247543389E-2</v>
      </c>
    </row>
    <row r="7" spans="1:8" x14ac:dyDescent="0.2">
      <c r="A7" s="352" t="s">
        <v>173</v>
      </c>
      <c r="B7" s="339">
        <v>2.3370000000000002E-2</v>
      </c>
      <c r="C7" s="331">
        <v>484.25</v>
      </c>
      <c r="D7" s="330">
        <v>6.8650000000000003E-2</v>
      </c>
      <c r="E7" s="331">
        <v>-3.2689868958714854</v>
      </c>
      <c r="F7" s="330">
        <v>6.8650000000000003E-2</v>
      </c>
      <c r="G7" s="317">
        <v>-3.2689868958714854</v>
      </c>
      <c r="H7" s="583">
        <v>2.2580138864952974E-4</v>
      </c>
    </row>
    <row r="8" spans="1:8" x14ac:dyDescent="0.2">
      <c r="A8" s="363" t="s">
        <v>174</v>
      </c>
      <c r="B8" s="325">
        <v>1664.2365399999994</v>
      </c>
      <c r="C8" s="326">
        <v>-14.41736454425768</v>
      </c>
      <c r="D8" s="325">
        <v>21549.343609999996</v>
      </c>
      <c r="E8" s="372">
        <v>-2.8040390508028796</v>
      </c>
      <c r="F8" s="325">
        <v>21549.343609999996</v>
      </c>
      <c r="G8" s="326">
        <v>-2.8040390508028796</v>
      </c>
      <c r="H8" s="326">
        <v>70.879413133632468</v>
      </c>
    </row>
    <row r="9" spans="1:8" x14ac:dyDescent="0.2">
      <c r="A9" s="352" t="s">
        <v>175</v>
      </c>
      <c r="B9" s="324">
        <v>346.06288999999998</v>
      </c>
      <c r="C9" s="317">
        <v>-39.974145005997592</v>
      </c>
      <c r="D9" s="316">
        <v>3626.3795599999999</v>
      </c>
      <c r="E9" s="317">
        <v>-21.361415059089381</v>
      </c>
      <c r="F9" s="316">
        <v>3626.3795599999999</v>
      </c>
      <c r="G9" s="317">
        <v>-21.361415059089381</v>
      </c>
      <c r="H9" s="322">
        <v>11.927771892472988</v>
      </c>
    </row>
    <row r="10" spans="1:8" x14ac:dyDescent="0.2">
      <c r="A10" s="352" t="s">
        <v>176</v>
      </c>
      <c r="B10" s="324">
        <v>169.52861999999999</v>
      </c>
      <c r="C10" s="317">
        <v>222.51898260251508</v>
      </c>
      <c r="D10" s="316">
        <v>1153.9884400000001</v>
      </c>
      <c r="E10" s="331">
        <v>53.315367090021958</v>
      </c>
      <c r="F10" s="316">
        <v>1153.9884400000001</v>
      </c>
      <c r="G10" s="331">
        <v>53.315367090021958</v>
      </c>
      <c r="H10" s="322">
        <v>3.7956619408230816</v>
      </c>
    </row>
    <row r="11" spans="1:8" x14ac:dyDescent="0.2">
      <c r="A11" s="352" t="s">
        <v>177</v>
      </c>
      <c r="B11" s="324">
        <v>369.79358000000008</v>
      </c>
      <c r="C11" s="317">
        <v>3.6397435664960955</v>
      </c>
      <c r="D11" s="316">
        <v>4073.1129299999998</v>
      </c>
      <c r="E11" s="317">
        <v>-3.160104640392293</v>
      </c>
      <c r="F11" s="316">
        <v>4073.1129299999998</v>
      </c>
      <c r="G11" s="317">
        <v>-3.160104640392293</v>
      </c>
      <c r="H11" s="322">
        <v>13.397153033071445</v>
      </c>
    </row>
    <row r="12" spans="1:8" s="3" customFormat="1" x14ac:dyDescent="0.2">
      <c r="A12" s="354" t="s">
        <v>148</v>
      </c>
      <c r="B12" s="327">
        <v>2549.6216299999987</v>
      </c>
      <c r="C12" s="328">
        <v>-12.996739241270955</v>
      </c>
      <c r="D12" s="327">
        <v>30402.824539999998</v>
      </c>
      <c r="E12" s="328">
        <v>-4.2165115687026269</v>
      </c>
      <c r="F12" s="327">
        <v>30402.824539999998</v>
      </c>
      <c r="G12" s="328">
        <v>-4.2165115687026269</v>
      </c>
      <c r="H12" s="328">
        <v>100</v>
      </c>
    </row>
    <row r="13" spans="1:8" x14ac:dyDescent="0.2">
      <c r="A13" s="364" t="s">
        <v>149</v>
      </c>
      <c r="B13" s="329"/>
      <c r="C13" s="329"/>
      <c r="D13" s="329"/>
      <c r="E13" s="329"/>
      <c r="F13" s="329"/>
      <c r="G13" s="329"/>
      <c r="H13" s="329"/>
    </row>
    <row r="14" spans="1:8" s="105" customFormat="1" x14ac:dyDescent="0.2">
      <c r="A14" s="600" t="s">
        <v>178</v>
      </c>
      <c r="B14" s="591">
        <v>115.64857000000006</v>
      </c>
      <c r="C14" s="592">
        <v>-2.2694142328928226</v>
      </c>
      <c r="D14" s="316">
        <v>1291.1970699999999</v>
      </c>
      <c r="E14" s="592">
        <v>-7.6598218162347891</v>
      </c>
      <c r="F14" s="316">
        <v>1291.1970699999999</v>
      </c>
      <c r="G14" s="592">
        <v>-7.6598218162347891</v>
      </c>
      <c r="H14" s="594">
        <v>4.2469641868347274</v>
      </c>
    </row>
    <row r="15" spans="1:8" s="105" customFormat="1" x14ac:dyDescent="0.2">
      <c r="A15" s="601" t="s">
        <v>562</v>
      </c>
      <c r="B15" s="596">
        <v>6.9490464378338972</v>
      </c>
      <c r="C15" s="597"/>
      <c r="D15" s="598">
        <v>5.9918162398265276</v>
      </c>
      <c r="E15" s="597"/>
      <c r="F15" s="598">
        <v>5.9918162398265276</v>
      </c>
      <c r="G15" s="597"/>
      <c r="H15" s="599"/>
    </row>
    <row r="16" spans="1:8" s="105" customFormat="1" x14ac:dyDescent="0.2">
      <c r="A16" s="602" t="s">
        <v>427</v>
      </c>
      <c r="B16" s="603">
        <v>258.53807000000006</v>
      </c>
      <c r="C16" s="604">
        <v>7.2448871528883743</v>
      </c>
      <c r="D16" s="605">
        <v>2786.1769100000001</v>
      </c>
      <c r="E16" s="604">
        <v>-5.9862618545027981</v>
      </c>
      <c r="F16" s="605">
        <v>2786.1769100000001</v>
      </c>
      <c r="G16" s="604">
        <v>-5.9862618545027981</v>
      </c>
      <c r="H16" s="606">
        <v>9.1642041558813681</v>
      </c>
    </row>
    <row r="17" spans="1:22" x14ac:dyDescent="0.2">
      <c r="A17" s="360"/>
      <c r="B17" s="357"/>
      <c r="C17" s="357"/>
      <c r="D17" s="357"/>
      <c r="E17" s="357"/>
      <c r="F17" s="357"/>
      <c r="G17" s="357"/>
      <c r="H17" s="361" t="s">
        <v>220</v>
      </c>
    </row>
    <row r="18" spans="1:22" x14ac:dyDescent="0.2">
      <c r="A18" s="355" t="s">
        <v>479</v>
      </c>
      <c r="B18" s="332"/>
      <c r="C18" s="332"/>
      <c r="D18" s="332"/>
      <c r="E18" s="332"/>
      <c r="F18" s="316"/>
      <c r="G18" s="332"/>
      <c r="H18" s="332"/>
      <c r="I18" s="88"/>
      <c r="J18" s="88"/>
      <c r="K18" s="88"/>
      <c r="L18" s="88"/>
      <c r="M18" s="88"/>
      <c r="N18" s="88"/>
    </row>
    <row r="19" spans="1:22" x14ac:dyDescent="0.2">
      <c r="A19" s="784" t="s">
        <v>428</v>
      </c>
      <c r="B19" s="785"/>
      <c r="C19" s="785"/>
      <c r="D19" s="785"/>
      <c r="E19" s="785"/>
      <c r="F19" s="785"/>
      <c r="G19" s="785"/>
      <c r="H19" s="332"/>
      <c r="I19" s="88"/>
      <c r="J19" s="88"/>
      <c r="K19" s="88"/>
      <c r="L19" s="88"/>
      <c r="M19" s="88"/>
      <c r="N19" s="88"/>
    </row>
    <row r="20" spans="1:22" ht="14.25" x14ac:dyDescent="0.2">
      <c r="A20" s="133" t="s">
        <v>532</v>
      </c>
      <c r="B20" s="362"/>
      <c r="C20" s="362"/>
      <c r="D20" s="362"/>
      <c r="E20" s="362"/>
      <c r="F20" s="362"/>
      <c r="G20" s="362"/>
      <c r="H20" s="362"/>
      <c r="I20" s="88"/>
      <c r="J20" s="88"/>
      <c r="K20" s="88"/>
      <c r="L20" s="88"/>
      <c r="M20" s="88"/>
      <c r="N20" s="88"/>
    </row>
    <row r="21" spans="1:22" x14ac:dyDescent="0.2">
      <c r="A21" s="138"/>
      <c r="B21" s="84"/>
      <c r="C21" s="84"/>
      <c r="D21" s="84"/>
      <c r="E21" s="84"/>
      <c r="F21" s="84"/>
      <c r="G21" s="84"/>
      <c r="H21" s="84"/>
    </row>
    <row r="23" spans="1:22" x14ac:dyDescent="0.2">
      <c r="D23" s="626"/>
      <c r="E23" s="626"/>
      <c r="F23" s="626"/>
      <c r="G23" s="626"/>
      <c r="H23" s="626"/>
      <c r="I23" s="626"/>
      <c r="J23" s="626"/>
      <c r="K23" s="626"/>
      <c r="L23" s="626"/>
      <c r="M23" s="626"/>
      <c r="N23" s="626"/>
      <c r="O23" s="626"/>
      <c r="P23" s="626"/>
      <c r="Q23" s="626"/>
      <c r="R23" s="626"/>
      <c r="S23" s="626"/>
      <c r="T23" s="626"/>
      <c r="U23" s="626"/>
      <c r="V23" s="626"/>
    </row>
    <row r="24" spans="1:22" x14ac:dyDescent="0.2">
      <c r="B24" s="81" t="s">
        <v>369</v>
      </c>
    </row>
    <row r="32" spans="1:22" x14ac:dyDescent="0.2">
      <c r="C32" s="81" t="s">
        <v>369</v>
      </c>
    </row>
  </sheetData>
  <mergeCells count="4">
    <mergeCell ref="B3:C3"/>
    <mergeCell ref="D3:E3"/>
    <mergeCell ref="F3:H3"/>
    <mergeCell ref="A19:G19"/>
  </mergeCells>
  <conditionalFormatting sqref="B6">
    <cfRule type="cellIs" dxfId="201" priority="35" operator="between">
      <formula>0</formula>
      <formula>0.5</formula>
    </cfRule>
    <cfRule type="cellIs" dxfId="200" priority="36" operator="between">
      <formula>0</formula>
      <formula>0.49</formula>
    </cfRule>
  </conditionalFormatting>
  <conditionalFormatting sqref="B7:F7">
    <cfRule type="cellIs" dxfId="199" priority="1" operator="equal">
      <formula>0</formula>
    </cfRule>
    <cfRule type="cellIs" dxfId="198" priority="2" operator="between">
      <formula>0</formula>
      <formula>0.5</formula>
    </cfRule>
  </conditionalFormatting>
  <conditionalFormatting sqref="D6">
    <cfRule type="cellIs" dxfId="197" priority="33" operator="between">
      <formula>0</formula>
      <formula>0.5</formula>
    </cfRule>
    <cfRule type="cellIs" dxfId="196" priority="34" operator="between">
      <formula>0</formula>
      <formula>0.49</formula>
    </cfRule>
  </conditionalFormatting>
  <conditionalFormatting sqref="E8">
    <cfRule type="cellIs" dxfId="195" priority="15" operator="between">
      <formula>-0.04999999</formula>
      <formula>-0.00000001</formula>
    </cfRule>
  </conditionalFormatting>
  <conditionalFormatting sqref="E10">
    <cfRule type="cellIs" dxfId="194" priority="5" operator="equal">
      <formula>0</formula>
    </cfRule>
    <cfRule type="cellIs" dxfId="193" priority="6" operator="between">
      <formula>-0.5</formula>
      <formula>0.5</formula>
    </cfRule>
  </conditionalFormatting>
  <conditionalFormatting sqref="G10">
    <cfRule type="cellIs" dxfId="192" priority="3" operator="equal">
      <formula>0</formula>
    </cfRule>
    <cfRule type="cellIs" dxfId="191" priority="4" operator="between">
      <formula>-0.5</formula>
      <formula>0.5</formula>
    </cfRule>
  </conditionalFormatting>
  <conditionalFormatting sqref="H6:H7">
    <cfRule type="cellIs" dxfId="190" priority="11" operator="between">
      <formula>0</formula>
      <formula>0.5</formula>
    </cfRule>
    <cfRule type="cellIs" dxfId="189"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429</v>
      </c>
    </row>
    <row r="2" spans="1:10" ht="15.75" x14ac:dyDescent="0.25">
      <c r="A2" s="2"/>
      <c r="J2" s="79" t="s">
        <v>151</v>
      </c>
    </row>
    <row r="3" spans="1:10" ht="14.1" customHeight="1" x14ac:dyDescent="0.2">
      <c r="A3" s="90" t="s">
        <v>516</v>
      </c>
      <c r="B3" s="779">
        <f>INDICE!A3</f>
        <v>45261</v>
      </c>
      <c r="C3" s="779"/>
      <c r="D3" s="779">
        <f>INDICE!C3</f>
        <v>0</v>
      </c>
      <c r="E3" s="779"/>
      <c r="F3" s="91"/>
      <c r="G3" s="780" t="s">
        <v>116</v>
      </c>
      <c r="H3" s="780"/>
      <c r="I3" s="780"/>
      <c r="J3" s="780"/>
    </row>
    <row r="4" spans="1:10" x14ac:dyDescent="0.2">
      <c r="A4" s="92"/>
      <c r="B4" s="93" t="s">
        <v>179</v>
      </c>
      <c r="C4" s="93" t="s">
        <v>180</v>
      </c>
      <c r="D4" s="93" t="s">
        <v>181</v>
      </c>
      <c r="E4" s="93" t="s">
        <v>182</v>
      </c>
      <c r="F4" s="93"/>
      <c r="G4" s="93" t="s">
        <v>179</v>
      </c>
      <c r="H4" s="93" t="s">
        <v>180</v>
      </c>
      <c r="I4" s="93" t="s">
        <v>181</v>
      </c>
      <c r="J4" s="93" t="s">
        <v>182</v>
      </c>
    </row>
    <row r="5" spans="1:10" x14ac:dyDescent="0.2">
      <c r="A5" s="365" t="s">
        <v>153</v>
      </c>
      <c r="B5" s="94">
        <v>264.85145</v>
      </c>
      <c r="C5" s="94">
        <v>54.808619999999991</v>
      </c>
      <c r="D5" s="94">
        <v>9.4360299999999988</v>
      </c>
      <c r="E5" s="341">
        <v>329.09610000000004</v>
      </c>
      <c r="F5" s="94"/>
      <c r="G5" s="94">
        <v>3437.0580099999961</v>
      </c>
      <c r="H5" s="94">
        <v>632.87477000000035</v>
      </c>
      <c r="I5" s="94">
        <v>57.435469999999988</v>
      </c>
      <c r="J5" s="341">
        <v>4127.3682499999968</v>
      </c>
    </row>
    <row r="6" spans="1:10" x14ac:dyDescent="0.2">
      <c r="A6" s="366" t="s">
        <v>154</v>
      </c>
      <c r="B6" s="96">
        <v>59.180829999999986</v>
      </c>
      <c r="C6" s="96">
        <v>22.765620000000002</v>
      </c>
      <c r="D6" s="96">
        <v>13.012450000000001</v>
      </c>
      <c r="E6" s="343">
        <v>94.958899999999986</v>
      </c>
      <c r="F6" s="96"/>
      <c r="G6" s="96">
        <v>782.66509000000065</v>
      </c>
      <c r="H6" s="96">
        <v>245.00500999999994</v>
      </c>
      <c r="I6" s="96">
        <v>76.564639999999983</v>
      </c>
      <c r="J6" s="343">
        <v>1104.2347400000006</v>
      </c>
    </row>
    <row r="7" spans="1:10" x14ac:dyDescent="0.2">
      <c r="A7" s="366" t="s">
        <v>155</v>
      </c>
      <c r="B7" s="96">
        <v>31.148879999999998</v>
      </c>
      <c r="C7" s="96">
        <v>6.8093099999999991</v>
      </c>
      <c r="D7" s="96">
        <v>4.9874099999999997</v>
      </c>
      <c r="E7" s="343">
        <v>42.945599999999992</v>
      </c>
      <c r="F7" s="96"/>
      <c r="G7" s="96">
        <v>399.26341999999994</v>
      </c>
      <c r="H7" s="96">
        <v>69.406320000000008</v>
      </c>
      <c r="I7" s="96">
        <v>32.506470000000007</v>
      </c>
      <c r="J7" s="343">
        <v>501.17620999999997</v>
      </c>
    </row>
    <row r="8" spans="1:10" x14ac:dyDescent="0.2">
      <c r="A8" s="366" t="s">
        <v>156</v>
      </c>
      <c r="B8" s="96">
        <v>22.34695</v>
      </c>
      <c r="C8" s="96">
        <v>3.4772800000000008</v>
      </c>
      <c r="D8" s="96">
        <v>3.7582100000000001</v>
      </c>
      <c r="E8" s="343">
        <v>29.582439999999998</v>
      </c>
      <c r="F8" s="96"/>
      <c r="G8" s="96">
        <v>359.42794999999995</v>
      </c>
      <c r="H8" s="96">
        <v>45.732749999999996</v>
      </c>
      <c r="I8" s="96">
        <v>161.72883999999999</v>
      </c>
      <c r="J8" s="343">
        <v>566.8895399999999</v>
      </c>
    </row>
    <row r="9" spans="1:10" x14ac:dyDescent="0.2">
      <c r="A9" s="366" t="s">
        <v>157</v>
      </c>
      <c r="B9" s="96">
        <v>52.807810000000003</v>
      </c>
      <c r="C9" s="96">
        <v>0</v>
      </c>
      <c r="D9" s="96">
        <v>0</v>
      </c>
      <c r="E9" s="343">
        <v>52.807810000000003</v>
      </c>
      <c r="F9" s="96"/>
      <c r="G9" s="96">
        <v>652.86500000000012</v>
      </c>
      <c r="H9" s="96">
        <v>0</v>
      </c>
      <c r="I9" s="96">
        <v>2.3080100000000003</v>
      </c>
      <c r="J9" s="343">
        <v>655.17301000000009</v>
      </c>
    </row>
    <row r="10" spans="1:10" x14ac:dyDescent="0.2">
      <c r="A10" s="366" t="s">
        <v>158</v>
      </c>
      <c r="B10" s="96">
        <v>22.509789999999999</v>
      </c>
      <c r="C10" s="96">
        <v>5.3432399999999998</v>
      </c>
      <c r="D10" s="96">
        <v>0.34955999999999998</v>
      </c>
      <c r="E10" s="343">
        <v>28.202589999999997</v>
      </c>
      <c r="F10" s="96"/>
      <c r="G10" s="96">
        <v>290.34830999999997</v>
      </c>
      <c r="H10" s="96">
        <v>49.011739999999989</v>
      </c>
      <c r="I10" s="96">
        <v>2.2101199999999999</v>
      </c>
      <c r="J10" s="343">
        <v>341.57016999999996</v>
      </c>
    </row>
    <row r="11" spans="1:10" x14ac:dyDescent="0.2">
      <c r="A11" s="366" t="s">
        <v>159</v>
      </c>
      <c r="B11" s="96">
        <v>124.82137999999998</v>
      </c>
      <c r="C11" s="96">
        <v>57.133589999999984</v>
      </c>
      <c r="D11" s="96">
        <v>26.107359999999993</v>
      </c>
      <c r="E11" s="343">
        <v>208.06232999999995</v>
      </c>
      <c r="F11" s="96"/>
      <c r="G11" s="96">
        <v>1653.2240000000022</v>
      </c>
      <c r="H11" s="96">
        <v>550.38565999999946</v>
      </c>
      <c r="I11" s="96">
        <v>155.53299999999987</v>
      </c>
      <c r="J11" s="343">
        <v>2359.1426600000018</v>
      </c>
    </row>
    <row r="12" spans="1:10" x14ac:dyDescent="0.2">
      <c r="A12" s="366" t="s">
        <v>512</v>
      </c>
      <c r="B12" s="96">
        <v>96.723130000000054</v>
      </c>
      <c r="C12" s="96">
        <v>48.907170000000001</v>
      </c>
      <c r="D12" s="96">
        <v>23.37424</v>
      </c>
      <c r="E12" s="343">
        <v>169.00454000000008</v>
      </c>
      <c r="F12" s="96"/>
      <c r="G12" s="96">
        <v>1207.97289</v>
      </c>
      <c r="H12" s="96">
        <v>439.43706000000003</v>
      </c>
      <c r="I12" s="96">
        <v>120.88186000000006</v>
      </c>
      <c r="J12" s="343">
        <v>1768.2918099999999</v>
      </c>
    </row>
    <row r="13" spans="1:10" x14ac:dyDescent="0.2">
      <c r="A13" s="366" t="s">
        <v>160</v>
      </c>
      <c r="B13" s="96">
        <v>281.23381000000001</v>
      </c>
      <c r="C13" s="96">
        <v>41.319360000000003</v>
      </c>
      <c r="D13" s="96">
        <v>13.19097</v>
      </c>
      <c r="E13" s="343">
        <v>335.74414000000002</v>
      </c>
      <c r="F13" s="96"/>
      <c r="G13" s="96">
        <v>3649.1496099999999</v>
      </c>
      <c r="H13" s="96">
        <v>413.18044000000015</v>
      </c>
      <c r="I13" s="96">
        <v>83.315540000000013</v>
      </c>
      <c r="J13" s="343">
        <v>4145.6455900000001</v>
      </c>
    </row>
    <row r="14" spans="1:10" x14ac:dyDescent="0.2">
      <c r="A14" s="366" t="s">
        <v>161</v>
      </c>
      <c r="B14" s="96">
        <v>1.0355699999999999</v>
      </c>
      <c r="C14" s="96">
        <v>0</v>
      </c>
      <c r="D14" s="96">
        <v>5.4880000000000005E-2</v>
      </c>
      <c r="E14" s="343">
        <v>1.0904499999999999</v>
      </c>
      <c r="F14" s="96"/>
      <c r="G14" s="96">
        <v>12.369010000000001</v>
      </c>
      <c r="H14" s="96">
        <v>0</v>
      </c>
      <c r="I14" s="96">
        <v>1.72658</v>
      </c>
      <c r="J14" s="343">
        <v>14.095590000000001</v>
      </c>
    </row>
    <row r="15" spans="1:10" x14ac:dyDescent="0.2">
      <c r="A15" s="366" t="s">
        <v>162</v>
      </c>
      <c r="B15" s="96">
        <v>149.33312000000001</v>
      </c>
      <c r="C15" s="96">
        <v>18.052669999999999</v>
      </c>
      <c r="D15" s="96">
        <v>5.24282</v>
      </c>
      <c r="E15" s="343">
        <v>172.62861000000001</v>
      </c>
      <c r="F15" s="96"/>
      <c r="G15" s="96">
        <v>1955.9168699999993</v>
      </c>
      <c r="H15" s="96">
        <v>213.64302999999998</v>
      </c>
      <c r="I15" s="96">
        <v>35.198200000000007</v>
      </c>
      <c r="J15" s="343">
        <v>2204.7580999999991</v>
      </c>
    </row>
    <row r="16" spans="1:10" x14ac:dyDescent="0.2">
      <c r="A16" s="366" t="s">
        <v>163</v>
      </c>
      <c r="B16" s="96">
        <v>54.131329999999998</v>
      </c>
      <c r="C16" s="96">
        <v>11.852780000000001</v>
      </c>
      <c r="D16" s="96">
        <v>2.1105200000000002</v>
      </c>
      <c r="E16" s="343">
        <v>68.094629999999995</v>
      </c>
      <c r="F16" s="96"/>
      <c r="G16" s="96">
        <v>666.66632000000004</v>
      </c>
      <c r="H16" s="96">
        <v>136.82961999999995</v>
      </c>
      <c r="I16" s="96">
        <v>13.107529999999999</v>
      </c>
      <c r="J16" s="343">
        <v>816.60347000000002</v>
      </c>
    </row>
    <row r="17" spans="1:10" x14ac:dyDescent="0.2">
      <c r="A17" s="366" t="s">
        <v>164</v>
      </c>
      <c r="B17" s="96">
        <v>103.58451000000004</v>
      </c>
      <c r="C17" s="96">
        <v>23.705040000000004</v>
      </c>
      <c r="D17" s="96">
        <v>28.760399999999997</v>
      </c>
      <c r="E17" s="343">
        <v>156.04995000000005</v>
      </c>
      <c r="F17" s="96"/>
      <c r="G17" s="96">
        <v>1323.8401500000007</v>
      </c>
      <c r="H17" s="96">
        <v>254.64147000000025</v>
      </c>
      <c r="I17" s="96">
        <v>177.29849999999988</v>
      </c>
      <c r="J17" s="343">
        <v>1755.7801200000008</v>
      </c>
    </row>
    <row r="18" spans="1:10" x14ac:dyDescent="0.2">
      <c r="A18" s="366" t="s">
        <v>165</v>
      </c>
      <c r="B18" s="96">
        <v>12.19159</v>
      </c>
      <c r="C18" s="96">
        <v>3.87</v>
      </c>
      <c r="D18" s="96">
        <v>2.5779299999999998</v>
      </c>
      <c r="E18" s="343">
        <v>18.639519999999997</v>
      </c>
      <c r="F18" s="96"/>
      <c r="G18" s="96">
        <v>150.55817999999994</v>
      </c>
      <c r="H18" s="96">
        <v>39.2012</v>
      </c>
      <c r="I18" s="96">
        <v>16.211010000000002</v>
      </c>
      <c r="J18" s="343">
        <v>205.97038999999995</v>
      </c>
    </row>
    <row r="19" spans="1:10" x14ac:dyDescent="0.2">
      <c r="A19" s="366" t="s">
        <v>166</v>
      </c>
      <c r="B19" s="96">
        <v>142.20843000000002</v>
      </c>
      <c r="C19" s="96">
        <v>13.7835</v>
      </c>
      <c r="D19" s="96">
        <v>25.584250000000001</v>
      </c>
      <c r="E19" s="343">
        <v>181.57618000000002</v>
      </c>
      <c r="F19" s="96"/>
      <c r="G19" s="96">
        <v>1804.3537899999997</v>
      </c>
      <c r="H19" s="96">
        <v>139.35087999999993</v>
      </c>
      <c r="I19" s="96">
        <v>141.94775999999999</v>
      </c>
      <c r="J19" s="343">
        <v>2085.6524299999996</v>
      </c>
    </row>
    <row r="20" spans="1:10" x14ac:dyDescent="0.2">
      <c r="A20" s="366" t="s">
        <v>167</v>
      </c>
      <c r="B20" s="96">
        <v>1.2887699999999997</v>
      </c>
      <c r="C20" s="96">
        <v>0</v>
      </c>
      <c r="D20" s="96">
        <v>0</v>
      </c>
      <c r="E20" s="343">
        <v>1.2887699999999997</v>
      </c>
      <c r="F20" s="96"/>
      <c r="G20" s="96">
        <v>13.399280000000001</v>
      </c>
      <c r="H20" s="96">
        <v>0</v>
      </c>
      <c r="I20" s="96">
        <v>0</v>
      </c>
      <c r="J20" s="343">
        <v>13.399280000000001</v>
      </c>
    </row>
    <row r="21" spans="1:10" x14ac:dyDescent="0.2">
      <c r="A21" s="366" t="s">
        <v>168</v>
      </c>
      <c r="B21" s="96">
        <v>63.31833000000001</v>
      </c>
      <c r="C21" s="96">
        <v>11.990130000000001</v>
      </c>
      <c r="D21" s="96">
        <v>1.1078200000000002</v>
      </c>
      <c r="E21" s="343">
        <v>76.416280000000015</v>
      </c>
      <c r="F21" s="96"/>
      <c r="G21" s="96">
        <v>932.97767999999996</v>
      </c>
      <c r="H21" s="96">
        <v>142.81393000000003</v>
      </c>
      <c r="I21" s="96">
        <v>7.3882899999999978</v>
      </c>
      <c r="J21" s="343">
        <v>1083.1799000000001</v>
      </c>
    </row>
    <row r="22" spans="1:10" x14ac:dyDescent="0.2">
      <c r="A22" s="366" t="s">
        <v>169</v>
      </c>
      <c r="B22" s="96">
        <v>43.051140000000004</v>
      </c>
      <c r="C22" s="96">
        <v>8.26769</v>
      </c>
      <c r="D22" s="96">
        <v>1.7027000000000001</v>
      </c>
      <c r="E22" s="343">
        <v>53.021530000000006</v>
      </c>
      <c r="F22" s="96"/>
      <c r="G22" s="96">
        <v>580.26338999999996</v>
      </c>
      <c r="H22" s="96">
        <v>86.137440000000026</v>
      </c>
      <c r="I22" s="96">
        <v>9.6203599999999998</v>
      </c>
      <c r="J22" s="343">
        <v>676.02119000000005</v>
      </c>
    </row>
    <row r="23" spans="1:10" x14ac:dyDescent="0.2">
      <c r="A23" s="367" t="s">
        <v>170</v>
      </c>
      <c r="B23" s="96">
        <v>136.90178</v>
      </c>
      <c r="C23" s="96">
        <v>13.976889999999997</v>
      </c>
      <c r="D23" s="96">
        <v>8.1710700000000003</v>
      </c>
      <c r="E23" s="343">
        <v>159.04973999999999</v>
      </c>
      <c r="F23" s="96"/>
      <c r="G23" s="96">
        <v>1671.0117499999992</v>
      </c>
      <c r="H23" s="96">
        <v>168.72824000000006</v>
      </c>
      <c r="I23" s="96">
        <v>59.006260000000012</v>
      </c>
      <c r="J23" s="343">
        <v>1898.7462499999995</v>
      </c>
    </row>
    <row r="24" spans="1:10" x14ac:dyDescent="0.2">
      <c r="A24" s="368" t="s">
        <v>430</v>
      </c>
      <c r="B24" s="100">
        <v>1662.6686</v>
      </c>
      <c r="C24" s="100">
        <v>346.06289000000004</v>
      </c>
      <c r="D24" s="100">
        <v>169.52861999999993</v>
      </c>
      <c r="E24" s="100">
        <v>2178.2601100000002</v>
      </c>
      <c r="F24" s="100"/>
      <c r="G24" s="100">
        <v>21543.330700000039</v>
      </c>
      <c r="H24" s="100">
        <v>3626.379559999998</v>
      </c>
      <c r="I24" s="100">
        <v>1153.9884400000021</v>
      </c>
      <c r="J24" s="100">
        <v>26323.698700000037</v>
      </c>
    </row>
    <row r="25" spans="1:10" x14ac:dyDescent="0.2">
      <c r="J25" s="79" t="s">
        <v>220</v>
      </c>
    </row>
    <row r="26" spans="1:10" x14ac:dyDescent="0.2">
      <c r="A26" s="345" t="s">
        <v>550</v>
      </c>
      <c r="G26" s="58"/>
      <c r="H26" s="58"/>
      <c r="I26" s="58"/>
      <c r="J26" s="58"/>
    </row>
    <row r="27" spans="1:10" x14ac:dyDescent="0.2">
      <c r="A27" s="101" t="s">
        <v>221</v>
      </c>
      <c r="G27" s="58"/>
      <c r="H27" s="58"/>
      <c r="I27" s="58"/>
      <c r="J27" s="58"/>
    </row>
    <row r="28" spans="1:10" ht="18" x14ac:dyDescent="0.25">
      <c r="A28" s="102"/>
      <c r="E28" s="786"/>
      <c r="F28" s="786"/>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88" priority="1" stopIfTrue="1" operator="equal">
      <formula>0</formula>
    </cfRule>
  </conditionalFormatting>
  <conditionalFormatting sqref="B6:J23">
    <cfRule type="cellIs" dxfId="187" priority="2" operator="between">
      <formula>0</formula>
      <formula>0.5</formula>
    </cfRule>
    <cfRule type="cellIs" dxfId="186"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87" t="s">
        <v>28</v>
      </c>
      <c r="B1" s="787"/>
      <c r="C1" s="787"/>
      <c r="D1" s="106"/>
      <c r="E1" s="106"/>
      <c r="F1" s="106"/>
      <c r="G1" s="106"/>
      <c r="H1" s="107"/>
    </row>
    <row r="2" spans="1:65" ht="14.1" customHeight="1" x14ac:dyDescent="0.2">
      <c r="A2" s="788"/>
      <c r="B2" s="788"/>
      <c r="C2" s="788"/>
      <c r="D2" s="109"/>
      <c r="E2" s="109"/>
      <c r="F2" s="109"/>
      <c r="H2" s="79" t="s">
        <v>151</v>
      </c>
    </row>
    <row r="3" spans="1:65" s="81" customFormat="1" ht="12.75" x14ac:dyDescent="0.2">
      <c r="A3" s="70"/>
      <c r="B3" s="776">
        <f>INDICE!A3</f>
        <v>45261</v>
      </c>
      <c r="C3" s="777"/>
      <c r="D3" s="777" t="s">
        <v>115</v>
      </c>
      <c r="E3" s="777"/>
      <c r="F3" s="777" t="s">
        <v>116</v>
      </c>
      <c r="G3" s="777"/>
      <c r="H3" s="777"/>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7">
        <v>473.56822000000051</v>
      </c>
      <c r="C5" s="111">
        <v>-4.3292447165783798</v>
      </c>
      <c r="D5" s="110">
        <v>5741.0528299999987</v>
      </c>
      <c r="E5" s="111">
        <v>5.49269964344602</v>
      </c>
      <c r="F5" s="110">
        <v>5741.0528299999987</v>
      </c>
      <c r="G5" s="111">
        <v>5.49269964344602</v>
      </c>
      <c r="H5" s="374">
        <v>20.793680068545104</v>
      </c>
    </row>
    <row r="6" spans="1:65" ht="14.1" customHeight="1" x14ac:dyDescent="0.2">
      <c r="A6" s="107" t="s">
        <v>184</v>
      </c>
      <c r="B6" s="378">
        <v>27.25433000000001</v>
      </c>
      <c r="C6" s="330">
        <v>-10.007967569712807</v>
      </c>
      <c r="D6" s="112">
        <v>319.12343000000004</v>
      </c>
      <c r="E6" s="113">
        <v>3.4501814216337716</v>
      </c>
      <c r="F6" s="112">
        <v>319.12343000000004</v>
      </c>
      <c r="G6" s="114">
        <v>3.4501814216337716</v>
      </c>
      <c r="H6" s="375">
        <v>1.1558420906913602</v>
      </c>
    </row>
    <row r="7" spans="1:65" ht="14.1" customHeight="1" x14ac:dyDescent="0.2">
      <c r="A7" s="107" t="s">
        <v>579</v>
      </c>
      <c r="B7" s="343">
        <v>0</v>
      </c>
      <c r="C7" s="113">
        <v>0</v>
      </c>
      <c r="D7" s="96">
        <v>8.4640000000000021E-2</v>
      </c>
      <c r="E7" s="113">
        <v>330.08130081300817</v>
      </c>
      <c r="F7" s="96">
        <v>8.4640000000000021E-2</v>
      </c>
      <c r="G7" s="113">
        <v>330.08130081300817</v>
      </c>
      <c r="H7" s="343">
        <v>3.0655998701228785E-4</v>
      </c>
    </row>
    <row r="8" spans="1:65" ht="14.1" customHeight="1" x14ac:dyDescent="0.2">
      <c r="A8" s="370" t="s">
        <v>185</v>
      </c>
      <c r="B8" s="371">
        <v>500.82255000000049</v>
      </c>
      <c r="C8" s="372">
        <v>-4.6566522330545315</v>
      </c>
      <c r="D8" s="371">
        <v>6060.2608999999984</v>
      </c>
      <c r="E8" s="372">
        <v>5.3842439739848924</v>
      </c>
      <c r="F8" s="371">
        <v>6060.2608999999984</v>
      </c>
      <c r="G8" s="373">
        <v>5.3842439739848924</v>
      </c>
      <c r="H8" s="373">
        <v>21.949828719223476</v>
      </c>
    </row>
    <row r="9" spans="1:65" ht="14.1" customHeight="1" x14ac:dyDescent="0.2">
      <c r="A9" s="107" t="s">
        <v>171</v>
      </c>
      <c r="B9" s="378">
        <v>1662.6685999999991</v>
      </c>
      <c r="C9" s="113">
        <v>-13.966977980796337</v>
      </c>
      <c r="D9" s="112">
        <v>21543.330699999995</v>
      </c>
      <c r="E9" s="113">
        <v>-2.766812833951275</v>
      </c>
      <c r="F9" s="112">
        <v>21543.330699999995</v>
      </c>
      <c r="G9" s="114">
        <v>-2.766812833951275</v>
      </c>
      <c r="H9" s="375">
        <v>78.028392953608446</v>
      </c>
    </row>
    <row r="10" spans="1:65" ht="14.1" customHeight="1" x14ac:dyDescent="0.2">
      <c r="A10" s="107" t="s">
        <v>580</v>
      </c>
      <c r="B10" s="343">
        <v>1.5679399999999999</v>
      </c>
      <c r="C10" s="113">
        <v>-86.936587536127803</v>
      </c>
      <c r="D10" s="96">
        <v>6.0129099999999998</v>
      </c>
      <c r="E10" s="113">
        <v>-59.018626936472131</v>
      </c>
      <c r="F10" s="112">
        <v>6.0129099999999998</v>
      </c>
      <c r="G10" s="114">
        <v>-59.018626936472131</v>
      </c>
      <c r="H10" s="343">
        <v>2.1778327168077212E-2</v>
      </c>
    </row>
    <row r="11" spans="1:65" ht="14.1" customHeight="1" x14ac:dyDescent="0.2">
      <c r="A11" s="370" t="s">
        <v>450</v>
      </c>
      <c r="B11" s="371">
        <v>1664.2365399999994</v>
      </c>
      <c r="C11" s="372">
        <v>-14.41736454425768</v>
      </c>
      <c r="D11" s="371">
        <v>21549.343609999996</v>
      </c>
      <c r="E11" s="372">
        <v>-2.8040390508028796</v>
      </c>
      <c r="F11" s="371">
        <v>21549.343609999996</v>
      </c>
      <c r="G11" s="373">
        <v>-2.8040390508028796</v>
      </c>
      <c r="H11" s="373">
        <v>78.050171280776524</v>
      </c>
    </row>
    <row r="12" spans="1:65" ht="14.1" customHeight="1" x14ac:dyDescent="0.2">
      <c r="A12" s="106" t="s">
        <v>431</v>
      </c>
      <c r="B12" s="116">
        <v>2165.0590899999997</v>
      </c>
      <c r="C12" s="117">
        <v>-12.341498725929521</v>
      </c>
      <c r="D12" s="116">
        <v>27609.604509999994</v>
      </c>
      <c r="E12" s="117">
        <v>-1.1176132518212325</v>
      </c>
      <c r="F12" s="116">
        <v>27609.604509999994</v>
      </c>
      <c r="G12" s="117">
        <v>-1.1176132518212325</v>
      </c>
      <c r="H12" s="117">
        <v>100</v>
      </c>
    </row>
    <row r="13" spans="1:65" ht="14.1" customHeight="1" x14ac:dyDescent="0.2">
      <c r="A13" s="118" t="s">
        <v>186</v>
      </c>
      <c r="B13" s="119">
        <v>4801.7645799999991</v>
      </c>
      <c r="C13" s="119"/>
      <c r="D13" s="119">
        <v>56918.515649706271</v>
      </c>
      <c r="E13" s="119"/>
      <c r="F13" s="119">
        <v>56918.515649706271</v>
      </c>
      <c r="G13" s="120"/>
      <c r="H13" s="121"/>
    </row>
    <row r="14" spans="1:65" ht="14.1" customHeight="1" x14ac:dyDescent="0.2">
      <c r="A14" s="122" t="s">
        <v>187</v>
      </c>
      <c r="B14" s="379">
        <v>45.088822117972313</v>
      </c>
      <c r="C14" s="123"/>
      <c r="D14" s="123">
        <v>48.507246183153889</v>
      </c>
      <c r="E14" s="123"/>
      <c r="F14" s="123">
        <v>48.507246183153889</v>
      </c>
      <c r="G14" s="124"/>
      <c r="H14" s="376"/>
    </row>
    <row r="15" spans="1:65" ht="14.1" customHeight="1" x14ac:dyDescent="0.2">
      <c r="A15" s="107"/>
      <c r="B15" s="107"/>
      <c r="C15" s="107"/>
      <c r="D15" s="107"/>
      <c r="E15" s="107"/>
      <c r="F15" s="107"/>
      <c r="H15" s="79" t="s">
        <v>220</v>
      </c>
    </row>
    <row r="16" spans="1:65" ht="14.1" customHeight="1" x14ac:dyDescent="0.2">
      <c r="A16" s="101" t="s">
        <v>479</v>
      </c>
      <c r="B16" s="101"/>
      <c r="C16" s="125"/>
      <c r="D16" s="125"/>
      <c r="E16" s="125"/>
      <c r="F16" s="101"/>
      <c r="G16" s="101"/>
      <c r="H16" s="101"/>
    </row>
    <row r="17" spans="1:12" ht="14.1" customHeight="1" x14ac:dyDescent="0.2">
      <c r="A17" s="101" t="s">
        <v>581</v>
      </c>
      <c r="B17" s="101"/>
      <c r="C17" s="125"/>
      <c r="D17" s="125"/>
      <c r="E17" s="125"/>
      <c r="F17" s="101"/>
      <c r="G17" s="101"/>
      <c r="H17" s="101"/>
    </row>
    <row r="18" spans="1:12" ht="14.1" customHeight="1" x14ac:dyDescent="0.2">
      <c r="A18" s="101" t="s">
        <v>582</v>
      </c>
    </row>
    <row r="19" spans="1:12" ht="14.1" customHeight="1" x14ac:dyDescent="0.2">
      <c r="A19" s="133" t="s">
        <v>532</v>
      </c>
      <c r="L19" s="627"/>
    </row>
    <row r="20" spans="1:12" ht="14.1" customHeight="1" x14ac:dyDescent="0.2">
      <c r="A20" s="101"/>
      <c r="L20" s="627"/>
    </row>
  </sheetData>
  <mergeCells count="4">
    <mergeCell ref="A1:C2"/>
    <mergeCell ref="B3:C3"/>
    <mergeCell ref="D3:E3"/>
    <mergeCell ref="F3:H3"/>
  </mergeCells>
  <conditionalFormatting sqref="B7">
    <cfRule type="cellIs" dxfId="185" priority="40" operator="between">
      <formula>0</formula>
      <formula>0.5</formula>
    </cfRule>
    <cfRule type="cellIs" dxfId="184" priority="41" operator="between">
      <formula>0</formula>
      <formula>0.49</formula>
    </cfRule>
  </conditionalFormatting>
  <conditionalFormatting sqref="B10">
    <cfRule type="cellIs" dxfId="183" priority="14" operator="equal">
      <formula>0</formula>
    </cfRule>
    <cfRule type="cellIs" dxfId="182" priority="15" operator="between">
      <formula>0</formula>
      <formula>0.5</formula>
    </cfRule>
    <cfRule type="cellIs" dxfId="181" priority="16" operator="between">
      <formula>0</formula>
      <formula>0.49</formula>
    </cfRule>
  </conditionalFormatting>
  <conditionalFormatting sqref="B7:C7 E7">
    <cfRule type="cellIs" dxfId="180" priority="31" operator="equal">
      <formula>0</formula>
    </cfRule>
  </conditionalFormatting>
  <conditionalFormatting sqref="C6">
    <cfRule type="cellIs" dxfId="179" priority="3" operator="between">
      <formula>-0.05</formula>
      <formula>0</formula>
    </cfRule>
    <cfRule type="cellIs" dxfId="178" priority="4" operator="between">
      <formula>0</formula>
      <formula>0.5</formula>
    </cfRule>
  </conditionalFormatting>
  <conditionalFormatting sqref="D7">
    <cfRule type="cellIs" dxfId="177" priority="5" operator="between">
      <formula>0</formula>
      <formula>0.5</formula>
    </cfRule>
    <cfRule type="cellIs" dxfId="176" priority="6" operator="between">
      <formula>0</formula>
      <formula>0.49</formula>
    </cfRule>
  </conditionalFormatting>
  <conditionalFormatting sqref="D10">
    <cfRule type="cellIs" dxfId="175" priority="9" operator="equal">
      <formula>0</formula>
    </cfRule>
    <cfRule type="cellIs" dxfId="174" priority="10" operator="between">
      <formula>0</formula>
      <formula>0.5</formula>
    </cfRule>
    <cfRule type="cellIs" dxfId="173" priority="11" operator="between">
      <formula>0</formula>
      <formula>0.49</formula>
    </cfRule>
  </conditionalFormatting>
  <conditionalFormatting sqref="E11">
    <cfRule type="cellIs" dxfId="172" priority="17" operator="between">
      <formula>-0.04999999</formula>
      <formula>-0.00000001</formula>
    </cfRule>
  </conditionalFormatting>
  <conditionalFormatting sqref="F7">
    <cfRule type="cellIs" dxfId="171" priority="36" operator="between">
      <formula>0</formula>
      <formula>0.5</formula>
    </cfRule>
    <cfRule type="cellIs" dxfId="170" priority="37" operator="between">
      <formula>0</formula>
      <formula>0.49</formula>
    </cfRule>
  </conditionalFormatting>
  <conditionalFormatting sqref="H7">
    <cfRule type="cellIs" dxfId="169" priority="34" operator="between">
      <formula>0</formula>
      <formula>0.5</formula>
    </cfRule>
    <cfRule type="cellIs" dxfId="168" priority="35" operator="between">
      <formula>0</formula>
      <formula>0.49</formula>
    </cfRule>
  </conditionalFormatting>
  <conditionalFormatting sqref="H10">
    <cfRule type="cellIs" dxfId="167" priority="1" operator="between">
      <formula>0</formula>
      <formula>0.5</formula>
    </cfRule>
    <cfRule type="cellIs" dxfId="166"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89" t="s">
        <v>26</v>
      </c>
      <c r="B1" s="789"/>
      <c r="C1" s="789"/>
      <c r="D1" s="789"/>
      <c r="E1" s="789"/>
      <c r="F1" s="126"/>
      <c r="G1" s="126"/>
      <c r="H1" s="126"/>
      <c r="I1" s="126"/>
      <c r="J1" s="126"/>
      <c r="K1" s="126"/>
      <c r="L1" s="126"/>
      <c r="M1" s="126"/>
      <c r="N1" s="126"/>
    </row>
    <row r="2" spans="1:14" x14ac:dyDescent="0.2">
      <c r="A2" s="789"/>
      <c r="B2" s="790"/>
      <c r="C2" s="790"/>
      <c r="D2" s="790"/>
      <c r="E2" s="790"/>
      <c r="F2" s="126"/>
      <c r="G2" s="126"/>
      <c r="H2" s="126"/>
      <c r="I2" s="126"/>
      <c r="J2" s="126"/>
      <c r="K2" s="126"/>
      <c r="L2" s="126"/>
      <c r="M2" s="127" t="s">
        <v>151</v>
      </c>
      <c r="N2" s="126"/>
    </row>
    <row r="3" spans="1:14" x14ac:dyDescent="0.2">
      <c r="A3" s="520"/>
      <c r="B3" s="145">
        <v>2023</v>
      </c>
      <c r="C3" s="145" t="s">
        <v>509</v>
      </c>
      <c r="D3" s="145" t="s">
        <v>509</v>
      </c>
      <c r="E3" s="145" t="s">
        <v>509</v>
      </c>
      <c r="F3" s="145" t="s">
        <v>509</v>
      </c>
      <c r="G3" s="145" t="s">
        <v>509</v>
      </c>
      <c r="H3" s="145" t="s">
        <v>509</v>
      </c>
      <c r="I3" s="145" t="s">
        <v>509</v>
      </c>
      <c r="J3" s="145" t="s">
        <v>509</v>
      </c>
      <c r="K3" s="145" t="s">
        <v>509</v>
      </c>
      <c r="L3" s="145" t="s">
        <v>509</v>
      </c>
      <c r="M3" s="145" t="s">
        <v>509</v>
      </c>
    </row>
    <row r="4" spans="1:14" x14ac:dyDescent="0.2">
      <c r="A4" s="128"/>
      <c r="B4" s="469">
        <v>44957</v>
      </c>
      <c r="C4" s="469">
        <v>44985</v>
      </c>
      <c r="D4" s="469">
        <v>45016</v>
      </c>
      <c r="E4" s="469">
        <v>45046</v>
      </c>
      <c r="F4" s="469">
        <v>45077</v>
      </c>
      <c r="G4" s="469">
        <v>45107</v>
      </c>
      <c r="H4" s="469">
        <v>45138</v>
      </c>
      <c r="I4" s="469">
        <v>45169</v>
      </c>
      <c r="J4" s="469">
        <v>45199</v>
      </c>
      <c r="K4" s="469">
        <v>45230</v>
      </c>
      <c r="L4" s="469">
        <v>45260</v>
      </c>
      <c r="M4" s="469">
        <v>45291</v>
      </c>
    </row>
    <row r="5" spans="1:14" x14ac:dyDescent="0.2">
      <c r="A5" s="129" t="s">
        <v>188</v>
      </c>
      <c r="B5" s="130">
        <v>11.329740000000012</v>
      </c>
      <c r="C5" s="130">
        <v>12.202010000000017</v>
      </c>
      <c r="D5" s="130">
        <v>12.877600000000006</v>
      </c>
      <c r="E5" s="130">
        <v>12.819579999999998</v>
      </c>
      <c r="F5" s="130">
        <v>12.897449999999985</v>
      </c>
      <c r="G5" s="130">
        <v>13.056829999999998</v>
      </c>
      <c r="H5" s="130">
        <v>13.90571999999999</v>
      </c>
      <c r="I5" s="130">
        <v>14.93776000000001</v>
      </c>
      <c r="J5" s="130">
        <v>14.041</v>
      </c>
      <c r="K5" s="130">
        <v>13.876210000000006</v>
      </c>
      <c r="L5" s="130">
        <v>13.693210000000006</v>
      </c>
      <c r="M5" s="130">
        <v>14.201310000000012</v>
      </c>
    </row>
    <row r="6" spans="1:14" x14ac:dyDescent="0.2">
      <c r="A6" s="131" t="s">
        <v>433</v>
      </c>
      <c r="B6" s="132">
        <v>97.553309999999939</v>
      </c>
      <c r="C6" s="132">
        <v>97.294339999999906</v>
      </c>
      <c r="D6" s="132">
        <v>104.47119999999995</v>
      </c>
      <c r="E6" s="132">
        <v>101.78563000000003</v>
      </c>
      <c r="F6" s="132">
        <v>106.12892999999997</v>
      </c>
      <c r="G6" s="132">
        <v>107.29386999999997</v>
      </c>
      <c r="H6" s="132">
        <v>105.93264999999994</v>
      </c>
      <c r="I6" s="132">
        <v>113.75278000000003</v>
      </c>
      <c r="J6" s="132">
        <v>101.10062000000008</v>
      </c>
      <c r="K6" s="132">
        <v>112.37682</v>
      </c>
      <c r="L6" s="132">
        <v>127.8583499999999</v>
      </c>
      <c r="M6" s="132">
        <v>115.64857000000006</v>
      </c>
    </row>
    <row r="7" spans="1:14" ht="15.75" customHeight="1" x14ac:dyDescent="0.2">
      <c r="A7" s="129"/>
      <c r="B7" s="130"/>
      <c r="C7" s="130"/>
      <c r="D7" s="130"/>
      <c r="E7" s="130"/>
      <c r="F7" s="130"/>
      <c r="G7" s="130"/>
      <c r="H7" s="130"/>
      <c r="I7" s="130"/>
      <c r="J7" s="130"/>
      <c r="K7" s="130"/>
      <c r="L7" s="791" t="s">
        <v>220</v>
      </c>
      <c r="M7" s="791"/>
    </row>
    <row r="8" spans="1:14" x14ac:dyDescent="0.2">
      <c r="A8" s="133" t="s">
        <v>432</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507</v>
      </c>
    </row>
    <row r="2" spans="1:4" x14ac:dyDescent="0.2">
      <c r="A2" s="441"/>
      <c r="B2" s="441"/>
      <c r="C2" s="441"/>
      <c r="D2" s="441"/>
    </row>
    <row r="3" spans="1:4" x14ac:dyDescent="0.2">
      <c r="B3" s="633">
        <v>2021</v>
      </c>
      <c r="C3" s="633">
        <v>2022</v>
      </c>
      <c r="D3" s="633">
        <v>2023</v>
      </c>
    </row>
    <row r="4" spans="1:4" x14ac:dyDescent="0.2">
      <c r="A4" s="539" t="s">
        <v>126</v>
      </c>
      <c r="B4" s="560">
        <v>-19.398755384748174</v>
      </c>
      <c r="C4" s="560">
        <v>18.082838925124776</v>
      </c>
      <c r="D4" s="562">
        <v>1.3865272790967325</v>
      </c>
    </row>
    <row r="5" spans="1:4" x14ac:dyDescent="0.2">
      <c r="A5" s="541" t="s">
        <v>127</v>
      </c>
      <c r="B5" s="560">
        <v>-21.022324373178428</v>
      </c>
      <c r="C5" s="560">
        <v>21.817613368244373</v>
      </c>
      <c r="D5" s="560">
        <v>-0.17445482413012692</v>
      </c>
    </row>
    <row r="6" spans="1:4" x14ac:dyDescent="0.2">
      <c r="A6" s="541" t="s">
        <v>128</v>
      </c>
      <c r="B6" s="560">
        <v>-17.508284151934248</v>
      </c>
      <c r="C6" s="560">
        <v>18.661890491209665</v>
      </c>
      <c r="D6" s="562">
        <v>0.92394889967166927</v>
      </c>
    </row>
    <row r="7" spans="1:4" x14ac:dyDescent="0.2">
      <c r="A7" s="541" t="s">
        <v>129</v>
      </c>
      <c r="B7" s="560">
        <v>-9.0730100542419905</v>
      </c>
      <c r="C7" s="560">
        <v>14.536358124352198</v>
      </c>
      <c r="D7" s="560">
        <v>-0.64397836817227738</v>
      </c>
    </row>
    <row r="8" spans="1:4" x14ac:dyDescent="0.2">
      <c r="A8" s="541" t="s">
        <v>130</v>
      </c>
      <c r="B8" s="560">
        <v>-1.9127126095451306</v>
      </c>
      <c r="C8" s="560">
        <v>11.227495682239175</v>
      </c>
      <c r="D8" s="560">
        <v>-1.2085086350175633</v>
      </c>
    </row>
    <row r="9" spans="1:4" x14ac:dyDescent="0.2">
      <c r="A9" s="541" t="s">
        <v>131</v>
      </c>
      <c r="B9" s="560">
        <v>1.739862479033375</v>
      </c>
      <c r="C9" s="560">
        <v>9.0656304663399592</v>
      </c>
      <c r="D9" s="562">
        <v>-1.0393954604146087</v>
      </c>
    </row>
    <row r="10" spans="1:4" x14ac:dyDescent="0.2">
      <c r="A10" s="541" t="s">
        <v>132</v>
      </c>
      <c r="B10" s="560">
        <v>3.3275216253737692</v>
      </c>
      <c r="C10" s="560">
        <v>8.0322451182053349</v>
      </c>
      <c r="D10" s="560">
        <v>-0.43339429603606194</v>
      </c>
    </row>
    <row r="11" spans="1:4" x14ac:dyDescent="0.2">
      <c r="A11" s="541" t="s">
        <v>133</v>
      </c>
      <c r="B11" s="560">
        <v>5.3851888853924947</v>
      </c>
      <c r="C11" s="560">
        <v>7.2021296551753702</v>
      </c>
      <c r="D11" s="560">
        <v>-0.67474717724532096</v>
      </c>
    </row>
    <row r="12" spans="1:4" x14ac:dyDescent="0.2">
      <c r="A12" s="541" t="s">
        <v>134</v>
      </c>
      <c r="B12" s="560">
        <v>6.7155182132263267</v>
      </c>
      <c r="C12" s="560">
        <v>6.1063626135189502</v>
      </c>
      <c r="D12" s="560">
        <v>-0.48655396350618135</v>
      </c>
    </row>
    <row r="13" spans="1:4" x14ac:dyDescent="0.2">
      <c r="A13" s="541" t="s">
        <v>135</v>
      </c>
      <c r="B13" s="560">
        <v>8.6317844216769934</v>
      </c>
      <c r="C13" s="560">
        <v>5.0605068539442506</v>
      </c>
      <c r="D13" s="560">
        <v>0.14819246420932611</v>
      </c>
    </row>
    <row r="14" spans="1:4" x14ac:dyDescent="0.2">
      <c r="A14" s="541" t="s">
        <v>136</v>
      </c>
      <c r="B14" s="560">
        <v>12.364214605431837</v>
      </c>
      <c r="C14" s="560">
        <v>2.9665480852894039</v>
      </c>
      <c r="D14" s="562">
        <v>0.63823887471295915</v>
      </c>
    </row>
    <row r="15" spans="1:4" x14ac:dyDescent="0.2">
      <c r="A15" s="542" t="s">
        <v>137</v>
      </c>
      <c r="B15" s="447">
        <v>13.957884165616836</v>
      </c>
      <c r="C15" s="447">
        <v>3.0509158315788047</v>
      </c>
      <c r="D15" s="563">
        <v>-1.1176132518212325</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87" t="s">
        <v>33</v>
      </c>
      <c r="B1" s="787"/>
      <c r="C1" s="787"/>
      <c r="D1" s="106"/>
      <c r="E1" s="106"/>
      <c r="F1" s="106"/>
      <c r="G1" s="106"/>
    </row>
    <row r="2" spans="1:13" ht="14.1" customHeight="1" x14ac:dyDescent="0.2">
      <c r="A2" s="788"/>
      <c r="B2" s="788"/>
      <c r="C2" s="788"/>
      <c r="D2" s="109"/>
      <c r="E2" s="109"/>
      <c r="F2" s="109"/>
      <c r="G2" s="79" t="s">
        <v>151</v>
      </c>
    </row>
    <row r="3" spans="1:13" ht="14.1" customHeight="1" x14ac:dyDescent="0.2">
      <c r="A3" s="134"/>
      <c r="B3" s="792">
        <f>INDICE!A3</f>
        <v>45261</v>
      </c>
      <c r="C3" s="793"/>
      <c r="D3" s="793" t="s">
        <v>115</v>
      </c>
      <c r="E3" s="793"/>
      <c r="F3" s="793" t="s">
        <v>116</v>
      </c>
      <c r="G3" s="793"/>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478.30345000000091</v>
      </c>
      <c r="C5" s="115">
        <v>22.519100000000012</v>
      </c>
      <c r="D5" s="112">
        <v>5749.2206399999986</v>
      </c>
      <c r="E5" s="112">
        <v>311.04026000000005</v>
      </c>
      <c r="F5" s="112">
        <v>5749.2206399999986</v>
      </c>
      <c r="G5" s="112">
        <v>311.04026000000005</v>
      </c>
      <c r="L5" s="137"/>
      <c r="M5" s="137"/>
    </row>
    <row r="6" spans="1:13" ht="14.1" customHeight="1" x14ac:dyDescent="0.2">
      <c r="A6" s="107" t="s">
        <v>192</v>
      </c>
      <c r="B6" s="112">
        <v>1210.5952299999994</v>
      </c>
      <c r="C6" s="112">
        <v>453.6413100000002</v>
      </c>
      <c r="D6" s="112">
        <v>15937.096169999999</v>
      </c>
      <c r="E6" s="112">
        <v>5612.2474399999992</v>
      </c>
      <c r="F6" s="112">
        <v>15937.096169999999</v>
      </c>
      <c r="G6" s="112">
        <v>5612.2474399999992</v>
      </c>
      <c r="L6" s="137"/>
      <c r="M6" s="137"/>
    </row>
    <row r="7" spans="1:13" ht="14.1" customHeight="1" x14ac:dyDescent="0.2">
      <c r="A7" s="118" t="s">
        <v>186</v>
      </c>
      <c r="B7" s="119">
        <v>1688.8986800000002</v>
      </c>
      <c r="C7" s="119">
        <v>476.16041000000024</v>
      </c>
      <c r="D7" s="119">
        <v>21686.316809999997</v>
      </c>
      <c r="E7" s="119">
        <v>5923.2876999999989</v>
      </c>
      <c r="F7" s="119">
        <v>21686.316809999997</v>
      </c>
      <c r="G7" s="119">
        <v>5923.2876999999989</v>
      </c>
    </row>
    <row r="8" spans="1:13" ht="14.1" customHeight="1" x14ac:dyDescent="0.2">
      <c r="G8" s="79" t="s">
        <v>220</v>
      </c>
    </row>
    <row r="9" spans="1:13" ht="14.1" customHeight="1" x14ac:dyDescent="0.2">
      <c r="A9" s="101" t="s">
        <v>434</v>
      </c>
    </row>
    <row r="10" spans="1:13" ht="14.1" customHeight="1" x14ac:dyDescent="0.2">
      <c r="A10" s="101" t="s">
        <v>221</v>
      </c>
    </row>
    <row r="14" spans="1:13" ht="14.1" customHeight="1" x14ac:dyDescent="0.2">
      <c r="B14" s="479"/>
      <c r="D14" s="479"/>
      <c r="F14" s="479"/>
    </row>
    <row r="15" spans="1:13" ht="14.1" customHeight="1" x14ac:dyDescent="0.2">
      <c r="B15" s="479"/>
      <c r="D15" s="479"/>
      <c r="F15" s="479"/>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437</v>
      </c>
    </row>
    <row r="2" spans="1:13" ht="15.75" x14ac:dyDescent="0.25">
      <c r="A2" s="2"/>
      <c r="J2" s="79" t="s">
        <v>151</v>
      </c>
    </row>
    <row r="3" spans="1:13" ht="14.1" customHeight="1" x14ac:dyDescent="0.2">
      <c r="A3" s="90"/>
      <c r="B3" s="779">
        <f>INDICE!A3</f>
        <v>45261</v>
      </c>
      <c r="C3" s="779"/>
      <c r="D3" s="779">
        <f>INDICE!C3</f>
        <v>0</v>
      </c>
      <c r="E3" s="779"/>
      <c r="F3" s="91"/>
      <c r="G3" s="780" t="s">
        <v>116</v>
      </c>
      <c r="H3" s="780"/>
      <c r="I3" s="780"/>
      <c r="J3" s="780"/>
    </row>
    <row r="4" spans="1:13" x14ac:dyDescent="0.2">
      <c r="A4" s="92"/>
      <c r="B4" s="607" t="s">
        <v>143</v>
      </c>
      <c r="C4" s="607" t="s">
        <v>144</v>
      </c>
      <c r="D4" s="607" t="s">
        <v>171</v>
      </c>
      <c r="E4" s="607" t="s">
        <v>182</v>
      </c>
      <c r="F4" s="607"/>
      <c r="G4" s="607" t="s">
        <v>143</v>
      </c>
      <c r="H4" s="607" t="s">
        <v>144</v>
      </c>
      <c r="I4" s="607" t="s">
        <v>171</v>
      </c>
      <c r="J4" s="607" t="s">
        <v>182</v>
      </c>
    </row>
    <row r="5" spans="1:13" x14ac:dyDescent="0.2">
      <c r="A5" s="365" t="s">
        <v>153</v>
      </c>
      <c r="B5" s="94">
        <f>'GNA CCAA'!B5</f>
        <v>71.92213999999997</v>
      </c>
      <c r="C5" s="94">
        <f>'GNA CCAA'!C5</f>
        <v>2.881689999999999</v>
      </c>
      <c r="D5" s="94">
        <f>'GO CCAA'!B5</f>
        <v>264.85145</v>
      </c>
      <c r="E5" s="341">
        <f>SUM(B5:D5)</f>
        <v>339.65527999999995</v>
      </c>
      <c r="F5" s="94"/>
      <c r="G5" s="94">
        <f>'GNA CCAA'!F5</f>
        <v>872.31693999999993</v>
      </c>
      <c r="H5" s="94">
        <f>'GNA CCAA'!G5</f>
        <v>34.526570000000049</v>
      </c>
      <c r="I5" s="94">
        <f>'GO CCAA'!G5</f>
        <v>3437.0580099999961</v>
      </c>
      <c r="J5" s="341">
        <f>SUM(G5:I5)</f>
        <v>4343.9015199999958</v>
      </c>
    </row>
    <row r="6" spans="1:13" x14ac:dyDescent="0.2">
      <c r="A6" s="366" t="s">
        <v>154</v>
      </c>
      <c r="B6" s="96">
        <f>'GNA CCAA'!B6</f>
        <v>13.897350000000001</v>
      </c>
      <c r="C6" s="96">
        <f>'GNA CCAA'!C6</f>
        <v>0.58246999999999993</v>
      </c>
      <c r="D6" s="96">
        <f>'GO CCAA'!B6</f>
        <v>59.180829999999986</v>
      </c>
      <c r="E6" s="343">
        <f>SUM(B6:D6)</f>
        <v>73.66064999999999</v>
      </c>
      <c r="F6" s="96"/>
      <c r="G6" s="96">
        <f>'GNA CCAA'!F6</f>
        <v>161.86855999999995</v>
      </c>
      <c r="H6" s="96">
        <f>'GNA CCAA'!G6</f>
        <v>6.5194300000000025</v>
      </c>
      <c r="I6" s="96">
        <f>'GO CCAA'!G6</f>
        <v>782.66509000000065</v>
      </c>
      <c r="J6" s="343">
        <f t="shared" ref="J6:J24" si="0">SUM(G6:I6)</f>
        <v>951.05308000000059</v>
      </c>
    </row>
    <row r="7" spans="1:13" x14ac:dyDescent="0.2">
      <c r="A7" s="366" t="s">
        <v>155</v>
      </c>
      <c r="B7" s="96">
        <f>'GNA CCAA'!B7</f>
        <v>8.2853000000000012</v>
      </c>
      <c r="C7" s="96">
        <f>'GNA CCAA'!C7</f>
        <v>0.46835000000000004</v>
      </c>
      <c r="D7" s="96">
        <f>'GO CCAA'!B7</f>
        <v>31.148879999999998</v>
      </c>
      <c r="E7" s="343">
        <f t="shared" ref="E7:E24" si="1">SUM(B7:D7)</f>
        <v>39.902529999999999</v>
      </c>
      <c r="F7" s="96"/>
      <c r="G7" s="96">
        <f>'GNA CCAA'!F7</f>
        <v>103.39326999999994</v>
      </c>
      <c r="H7" s="96">
        <f>'GNA CCAA'!G7</f>
        <v>5.8252500000000023</v>
      </c>
      <c r="I7" s="96">
        <f>'GO CCAA'!G7</f>
        <v>399.26341999999994</v>
      </c>
      <c r="J7" s="343">
        <f t="shared" si="0"/>
        <v>508.4819399999999</v>
      </c>
    </row>
    <row r="8" spans="1:13" x14ac:dyDescent="0.2">
      <c r="A8" s="366" t="s">
        <v>156</v>
      </c>
      <c r="B8" s="96">
        <f>'GNA CCAA'!B8</f>
        <v>15.024530000000002</v>
      </c>
      <c r="C8" s="96">
        <f>'GNA CCAA'!C8</f>
        <v>0.76737</v>
      </c>
      <c r="D8" s="96">
        <f>'GO CCAA'!B8</f>
        <v>22.34695</v>
      </c>
      <c r="E8" s="343">
        <f t="shared" si="1"/>
        <v>38.138850000000005</v>
      </c>
      <c r="F8" s="96"/>
      <c r="G8" s="96">
        <f>'GNA CCAA'!F8</f>
        <v>251.60927999999996</v>
      </c>
      <c r="H8" s="96">
        <f>'GNA CCAA'!G8</f>
        <v>10.658629999999997</v>
      </c>
      <c r="I8" s="96">
        <f>'GO CCAA'!G8</f>
        <v>359.42794999999995</v>
      </c>
      <c r="J8" s="343">
        <f t="shared" si="0"/>
        <v>621.69585999999993</v>
      </c>
    </row>
    <row r="9" spans="1:13" x14ac:dyDescent="0.2">
      <c r="A9" s="366" t="s">
        <v>157</v>
      </c>
      <c r="B9" s="96">
        <f>'GNA CCAA'!B9</f>
        <v>36.215289999999996</v>
      </c>
      <c r="C9" s="96">
        <f>'GNA CCAA'!C9</f>
        <v>8.2188300000000023</v>
      </c>
      <c r="D9" s="96">
        <f>'GO CCAA'!B9</f>
        <v>52.807810000000003</v>
      </c>
      <c r="E9" s="343">
        <f t="shared" si="1"/>
        <v>97.241929999999996</v>
      </c>
      <c r="F9" s="96"/>
      <c r="G9" s="96">
        <f>'GNA CCAA'!F9</f>
        <v>425.92625999999984</v>
      </c>
      <c r="H9" s="96">
        <f>'GNA CCAA'!G9</f>
        <v>96.444400000000002</v>
      </c>
      <c r="I9" s="96">
        <f>'GO CCAA'!G9</f>
        <v>652.86500000000012</v>
      </c>
      <c r="J9" s="343">
        <f t="shared" si="0"/>
        <v>1175.2356599999998</v>
      </c>
    </row>
    <row r="10" spans="1:13" x14ac:dyDescent="0.2">
      <c r="A10" s="366" t="s">
        <v>158</v>
      </c>
      <c r="B10" s="96">
        <f>'GNA CCAA'!B10</f>
        <v>6.4430499999999986</v>
      </c>
      <c r="C10" s="96">
        <f>'GNA CCAA'!C10</f>
        <v>0.25851999999999997</v>
      </c>
      <c r="D10" s="96">
        <f>'GO CCAA'!B10</f>
        <v>22.509789999999999</v>
      </c>
      <c r="E10" s="343">
        <f t="shared" si="1"/>
        <v>29.211359999999999</v>
      </c>
      <c r="F10" s="96"/>
      <c r="G10" s="96">
        <f>'GNA CCAA'!F10</f>
        <v>76.99084000000002</v>
      </c>
      <c r="H10" s="96">
        <f>'GNA CCAA'!G10</f>
        <v>3.2101400000000004</v>
      </c>
      <c r="I10" s="96">
        <f>'GO CCAA'!G10</f>
        <v>290.34830999999997</v>
      </c>
      <c r="J10" s="343">
        <f t="shared" si="0"/>
        <v>370.54928999999998</v>
      </c>
    </row>
    <row r="11" spans="1:13" x14ac:dyDescent="0.2">
      <c r="A11" s="366" t="s">
        <v>159</v>
      </c>
      <c r="B11" s="96">
        <f>'GNA CCAA'!B11</f>
        <v>25.813679999999987</v>
      </c>
      <c r="C11" s="96">
        <f>'GNA CCAA'!C11</f>
        <v>1.4287199999999995</v>
      </c>
      <c r="D11" s="96">
        <f>'GO CCAA'!B11</f>
        <v>124.82137999999998</v>
      </c>
      <c r="E11" s="343">
        <f t="shared" si="1"/>
        <v>152.06377999999995</v>
      </c>
      <c r="F11" s="96"/>
      <c r="G11" s="96">
        <f>'GNA CCAA'!F11</f>
        <v>308.43242000000004</v>
      </c>
      <c r="H11" s="96">
        <f>'GNA CCAA'!G11</f>
        <v>15.239990000000015</v>
      </c>
      <c r="I11" s="96">
        <f>'GO CCAA'!G11</f>
        <v>1653.2240000000022</v>
      </c>
      <c r="J11" s="343">
        <f t="shared" si="0"/>
        <v>1976.8964100000023</v>
      </c>
    </row>
    <row r="12" spans="1:13" x14ac:dyDescent="0.2">
      <c r="A12" s="366" t="s">
        <v>512</v>
      </c>
      <c r="B12" s="96">
        <f>'GNA CCAA'!B12</f>
        <v>21.083740000000002</v>
      </c>
      <c r="C12" s="96">
        <f>'GNA CCAA'!C12</f>
        <v>0.75117999999999996</v>
      </c>
      <c r="D12" s="96">
        <f>'GO CCAA'!B12</f>
        <v>96.723130000000054</v>
      </c>
      <c r="E12" s="343">
        <f t="shared" si="1"/>
        <v>118.55805000000007</v>
      </c>
      <c r="F12" s="96"/>
      <c r="G12" s="96">
        <f>'GNA CCAA'!F12</f>
        <v>238.77676</v>
      </c>
      <c r="H12" s="96">
        <f>'GNA CCAA'!G12</f>
        <v>8.3322500000000037</v>
      </c>
      <c r="I12" s="96">
        <f>'GO CCAA'!G12</f>
        <v>1207.97289</v>
      </c>
      <c r="J12" s="343">
        <f t="shared" si="0"/>
        <v>1455.0819000000001</v>
      </c>
    </row>
    <row r="13" spans="1:13" x14ac:dyDescent="0.2">
      <c r="A13" s="366" t="s">
        <v>160</v>
      </c>
      <c r="B13" s="96">
        <f>'GNA CCAA'!B13</f>
        <v>84.094290000000015</v>
      </c>
      <c r="C13" s="96">
        <f>'GNA CCAA'!C13</f>
        <v>3.9783599999999995</v>
      </c>
      <c r="D13" s="96">
        <f>'GO CCAA'!B13</f>
        <v>281.23381000000001</v>
      </c>
      <c r="E13" s="343">
        <f t="shared" si="1"/>
        <v>369.30646000000002</v>
      </c>
      <c r="F13" s="96"/>
      <c r="G13" s="96">
        <f>'GNA CCAA'!F13</f>
        <v>1020.2508700000004</v>
      </c>
      <c r="H13" s="96">
        <f>'GNA CCAA'!G13</f>
        <v>47.225910000000027</v>
      </c>
      <c r="I13" s="96">
        <f>'GO CCAA'!G13</f>
        <v>3649.1496099999999</v>
      </c>
      <c r="J13" s="343">
        <f t="shared" si="0"/>
        <v>4716.6263900000004</v>
      </c>
    </row>
    <row r="14" spans="1:13" x14ac:dyDescent="0.2">
      <c r="A14" s="366" t="s">
        <v>161</v>
      </c>
      <c r="B14" s="96">
        <f>'GNA CCAA'!B14</f>
        <v>0.49643999999999999</v>
      </c>
      <c r="C14" s="96">
        <f>'GNA CCAA'!C14</f>
        <v>4.2959999999999998E-2</v>
      </c>
      <c r="D14" s="96">
        <f>'GO CCAA'!B14</f>
        <v>1.0355699999999999</v>
      </c>
      <c r="E14" s="343">
        <f t="shared" si="1"/>
        <v>1.57497</v>
      </c>
      <c r="F14" s="96"/>
      <c r="G14" s="96">
        <f>'GNA CCAA'!F14</f>
        <v>5.8404200000000008</v>
      </c>
      <c r="H14" s="96">
        <f>'GNA CCAA'!G14</f>
        <v>0.57255</v>
      </c>
      <c r="I14" s="96">
        <f>'GO CCAA'!G14</f>
        <v>12.369010000000001</v>
      </c>
      <c r="J14" s="343">
        <f t="shared" si="0"/>
        <v>18.781980000000001</v>
      </c>
    </row>
    <row r="15" spans="1:13" x14ac:dyDescent="0.2">
      <c r="A15" s="366" t="s">
        <v>162</v>
      </c>
      <c r="B15" s="96">
        <f>'GNA CCAA'!B15</f>
        <v>52.593969999999999</v>
      </c>
      <c r="C15" s="96">
        <f>'GNA CCAA'!C15</f>
        <v>2.1835400000000003</v>
      </c>
      <c r="D15" s="96">
        <f>'GO CCAA'!B15</f>
        <v>149.33312000000001</v>
      </c>
      <c r="E15" s="343">
        <f t="shared" si="1"/>
        <v>204.11063000000001</v>
      </c>
      <c r="F15" s="96"/>
      <c r="G15" s="96">
        <f>'GNA CCAA'!F15</f>
        <v>659.31755000000089</v>
      </c>
      <c r="H15" s="96">
        <f>'GNA CCAA'!G15</f>
        <v>25.813219999999991</v>
      </c>
      <c r="I15" s="96">
        <f>'GO CCAA'!G15</f>
        <v>1955.9168699999993</v>
      </c>
      <c r="J15" s="343">
        <f t="shared" si="0"/>
        <v>2641.0476400000002</v>
      </c>
      <c r="L15" s="92"/>
      <c r="M15" s="92"/>
    </row>
    <row r="16" spans="1:13" x14ac:dyDescent="0.2">
      <c r="A16" s="366" t="s">
        <v>163</v>
      </c>
      <c r="B16" s="96">
        <f>'GNA CCAA'!B16</f>
        <v>9.1102900000000027</v>
      </c>
      <c r="C16" s="96">
        <f>'GNA CCAA'!C16</f>
        <v>0.28267000000000003</v>
      </c>
      <c r="D16" s="96">
        <f>'GO CCAA'!B16</f>
        <v>54.131329999999998</v>
      </c>
      <c r="E16" s="343">
        <f t="shared" si="1"/>
        <v>63.524290000000001</v>
      </c>
      <c r="F16" s="96"/>
      <c r="G16" s="96">
        <f>'GNA CCAA'!F16</f>
        <v>107.05407999999996</v>
      </c>
      <c r="H16" s="96">
        <f>'GNA CCAA'!G16</f>
        <v>3.1507099999999997</v>
      </c>
      <c r="I16" s="96">
        <f>'GO CCAA'!G16</f>
        <v>666.66632000000004</v>
      </c>
      <c r="J16" s="343">
        <f t="shared" si="0"/>
        <v>776.87111000000004</v>
      </c>
    </row>
    <row r="17" spans="1:10" x14ac:dyDescent="0.2">
      <c r="A17" s="366" t="s">
        <v>164</v>
      </c>
      <c r="B17" s="96">
        <f>'GNA CCAA'!B17</f>
        <v>22.651430000000008</v>
      </c>
      <c r="C17" s="96">
        <f>'GNA CCAA'!C17</f>
        <v>1.1421799999999998</v>
      </c>
      <c r="D17" s="96">
        <f>'GO CCAA'!B17</f>
        <v>103.58451000000004</v>
      </c>
      <c r="E17" s="343">
        <f t="shared" si="1"/>
        <v>127.37812000000005</v>
      </c>
      <c r="F17" s="96"/>
      <c r="G17" s="96">
        <f>'GNA CCAA'!F17</f>
        <v>277.77578999999992</v>
      </c>
      <c r="H17" s="96">
        <f>'GNA CCAA'!G17</f>
        <v>13.353009999999998</v>
      </c>
      <c r="I17" s="96">
        <f>'GO CCAA'!G17</f>
        <v>1323.8401500000007</v>
      </c>
      <c r="J17" s="343">
        <f t="shared" si="0"/>
        <v>1614.9689500000006</v>
      </c>
    </row>
    <row r="18" spans="1:10" x14ac:dyDescent="0.2">
      <c r="A18" s="366" t="s">
        <v>165</v>
      </c>
      <c r="B18" s="96">
        <f>'GNA CCAA'!B18</f>
        <v>2.7177599999999997</v>
      </c>
      <c r="C18" s="96">
        <f>'GNA CCAA'!C18</f>
        <v>0.10475</v>
      </c>
      <c r="D18" s="96">
        <f>'GO CCAA'!B18</f>
        <v>12.19159</v>
      </c>
      <c r="E18" s="343">
        <f t="shared" si="1"/>
        <v>15.014099999999999</v>
      </c>
      <c r="F18" s="96"/>
      <c r="G18" s="96">
        <f>'GNA CCAA'!F18</f>
        <v>30.34420999999999</v>
      </c>
      <c r="H18" s="96">
        <f>'GNA CCAA'!G18</f>
        <v>1.1955099999999999</v>
      </c>
      <c r="I18" s="96">
        <f>'GO CCAA'!G18</f>
        <v>150.55817999999994</v>
      </c>
      <c r="J18" s="343">
        <f t="shared" si="0"/>
        <v>182.09789999999992</v>
      </c>
    </row>
    <row r="19" spans="1:10" x14ac:dyDescent="0.2">
      <c r="A19" s="366" t="s">
        <v>166</v>
      </c>
      <c r="B19" s="96">
        <f>'GNA CCAA'!B19</f>
        <v>65.495480000000001</v>
      </c>
      <c r="C19" s="96">
        <f>'GNA CCAA'!C19</f>
        <v>2.54257</v>
      </c>
      <c r="D19" s="96">
        <f>'GO CCAA'!B19</f>
        <v>142.20843000000002</v>
      </c>
      <c r="E19" s="343">
        <f t="shared" si="1"/>
        <v>210.24648000000002</v>
      </c>
      <c r="F19" s="96"/>
      <c r="G19" s="96">
        <f>'GNA CCAA'!F19</f>
        <v>736.3544000000004</v>
      </c>
      <c r="H19" s="96">
        <f>'GNA CCAA'!G19</f>
        <v>26.991720000000001</v>
      </c>
      <c r="I19" s="96">
        <f>'GO CCAA'!G19</f>
        <v>1804.3537899999997</v>
      </c>
      <c r="J19" s="343">
        <f t="shared" si="0"/>
        <v>2567.6999100000003</v>
      </c>
    </row>
    <row r="20" spans="1:10" x14ac:dyDescent="0.2">
      <c r="A20" s="366" t="s">
        <v>167</v>
      </c>
      <c r="B20" s="96">
        <f>'GNA CCAA'!B20</f>
        <v>0.55595000000000006</v>
      </c>
      <c r="C20" s="489">
        <f>'GNA CCAA'!C20</f>
        <v>0</v>
      </c>
      <c r="D20" s="96">
        <f>'GO CCAA'!B20</f>
        <v>1.2887699999999997</v>
      </c>
      <c r="E20" s="343">
        <f t="shared" si="1"/>
        <v>1.8447199999999997</v>
      </c>
      <c r="F20" s="96"/>
      <c r="G20" s="96">
        <f>'GNA CCAA'!F20</f>
        <v>6.61768</v>
      </c>
      <c r="H20" s="489">
        <f>'GNA CCAA'!G20</f>
        <v>0</v>
      </c>
      <c r="I20" s="96">
        <f>'GO CCAA'!G20</f>
        <v>13.399280000000001</v>
      </c>
      <c r="J20" s="343">
        <f t="shared" si="0"/>
        <v>20.016960000000001</v>
      </c>
    </row>
    <row r="21" spans="1:10" x14ac:dyDescent="0.2">
      <c r="A21" s="366" t="s">
        <v>168</v>
      </c>
      <c r="B21" s="96">
        <f>'GNA CCAA'!B21</f>
        <v>12.042179999999998</v>
      </c>
      <c r="C21" s="96">
        <f>'GNA CCAA'!C21</f>
        <v>0.59842999999999991</v>
      </c>
      <c r="D21" s="96">
        <f>'GO CCAA'!B21</f>
        <v>63.31833000000001</v>
      </c>
      <c r="E21" s="343">
        <f t="shared" si="1"/>
        <v>75.958940000000013</v>
      </c>
      <c r="F21" s="96"/>
      <c r="G21" s="96">
        <f>'GNA CCAA'!F21</f>
        <v>156.98361999999992</v>
      </c>
      <c r="H21" s="96">
        <f>'GNA CCAA'!G21</f>
        <v>6.5668700000000015</v>
      </c>
      <c r="I21" s="96">
        <f>'GO CCAA'!G21</f>
        <v>932.97767999999996</v>
      </c>
      <c r="J21" s="343">
        <f t="shared" si="0"/>
        <v>1096.5281699999998</v>
      </c>
    </row>
    <row r="22" spans="1:10" x14ac:dyDescent="0.2">
      <c r="A22" s="366" t="s">
        <v>169</v>
      </c>
      <c r="B22" s="96">
        <f>'GNA CCAA'!B22</f>
        <v>6.6916199999999995</v>
      </c>
      <c r="C22" s="96">
        <f>'GNA CCAA'!C22</f>
        <v>0.19625000000000004</v>
      </c>
      <c r="D22" s="96">
        <f>'GO CCAA'!B22</f>
        <v>43.051140000000004</v>
      </c>
      <c r="E22" s="343">
        <f t="shared" si="1"/>
        <v>49.939010000000003</v>
      </c>
      <c r="F22" s="96"/>
      <c r="G22" s="96">
        <f>'GNA CCAA'!F22</f>
        <v>79.798120000000026</v>
      </c>
      <c r="H22" s="96">
        <f>'GNA CCAA'!G22</f>
        <v>2.6645599999999994</v>
      </c>
      <c r="I22" s="96">
        <f>'GO CCAA'!G22</f>
        <v>580.26338999999996</v>
      </c>
      <c r="J22" s="343">
        <f t="shared" si="0"/>
        <v>662.72606999999994</v>
      </c>
    </row>
    <row r="23" spans="1:10" x14ac:dyDescent="0.2">
      <c r="A23" s="367" t="s">
        <v>170</v>
      </c>
      <c r="B23" s="96">
        <f>'GNA CCAA'!B23</f>
        <v>18.433730000000001</v>
      </c>
      <c r="C23" s="96">
        <f>'GNA CCAA'!C23</f>
        <v>0.82549000000000006</v>
      </c>
      <c r="D23" s="96">
        <f>'GO CCAA'!B23</f>
        <v>136.90178</v>
      </c>
      <c r="E23" s="343">
        <f t="shared" si="1"/>
        <v>156.161</v>
      </c>
      <c r="F23" s="96"/>
      <c r="G23" s="96">
        <f>'GNA CCAA'!F23</f>
        <v>221.40176000000028</v>
      </c>
      <c r="H23" s="96">
        <f>'GNA CCAA'!G23</f>
        <v>10.832709999999999</v>
      </c>
      <c r="I23" s="96">
        <f>'GO CCAA'!G23</f>
        <v>1671.0117499999992</v>
      </c>
      <c r="J23" s="343">
        <f t="shared" si="0"/>
        <v>1903.2462199999995</v>
      </c>
    </row>
    <row r="24" spans="1:10" x14ac:dyDescent="0.2">
      <c r="A24" s="368" t="s">
        <v>430</v>
      </c>
      <c r="B24" s="100">
        <f>'GNA CCAA'!B24</f>
        <v>473.56822000000039</v>
      </c>
      <c r="C24" s="100">
        <f>'GNA CCAA'!C24</f>
        <v>27.254330000000003</v>
      </c>
      <c r="D24" s="100">
        <f>'GO CCAA'!B24</f>
        <v>1662.6686</v>
      </c>
      <c r="E24" s="100">
        <f t="shared" si="1"/>
        <v>2163.4911500000003</v>
      </c>
      <c r="F24" s="100"/>
      <c r="G24" s="100">
        <f>'GNA CCAA'!F24</f>
        <v>5741.0528300000014</v>
      </c>
      <c r="H24" s="369">
        <f>'GNA CCAA'!G24</f>
        <v>319.12343000000067</v>
      </c>
      <c r="I24" s="100">
        <f>'GO CCAA'!G24</f>
        <v>21543.330700000039</v>
      </c>
      <c r="J24" s="100">
        <f t="shared" si="0"/>
        <v>27603.506960000042</v>
      </c>
    </row>
    <row r="25" spans="1:10" x14ac:dyDescent="0.2">
      <c r="J25" s="79" t="s">
        <v>220</v>
      </c>
    </row>
    <row r="26" spans="1:10" x14ac:dyDescent="0.2">
      <c r="A26" s="345" t="s">
        <v>435</v>
      </c>
      <c r="G26" s="58"/>
      <c r="H26" s="58"/>
      <c r="I26" s="58"/>
      <c r="J26" s="58"/>
    </row>
    <row r="27" spans="1:10" x14ac:dyDescent="0.2">
      <c r="A27" s="101" t="s">
        <v>221</v>
      </c>
      <c r="G27" s="58"/>
      <c r="H27" s="58"/>
      <c r="I27" s="58"/>
      <c r="J27" s="58"/>
    </row>
    <row r="28" spans="1:10" ht="18" x14ac:dyDescent="0.25">
      <c r="A28" s="102"/>
      <c r="E28" s="786"/>
      <c r="F28" s="786"/>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65" priority="5" operator="between">
      <formula>0</formula>
      <formula>0.5</formula>
    </cfRule>
    <cfRule type="cellIs" dxfId="164" priority="6" operator="between">
      <formula>0</formula>
      <formula>0.49</formula>
    </cfRule>
  </conditionalFormatting>
  <conditionalFormatting sqref="E6:E23">
    <cfRule type="cellIs" dxfId="163" priority="3" operator="between">
      <formula>0</formula>
      <formula>0.5</formula>
    </cfRule>
    <cfRule type="cellIs" dxfId="162" priority="4" operator="between">
      <formula>0</formula>
      <formula>0.49</formula>
    </cfRule>
  </conditionalFormatting>
  <conditionalFormatting sqref="J6:J23">
    <cfRule type="cellIs" dxfId="161" priority="1" operator="between">
      <formula>0</formula>
      <formula>0.5</formula>
    </cfRule>
    <cfRule type="cellIs" dxfId="160"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76">
        <f>INDICE!A3</f>
        <v>45261</v>
      </c>
      <c r="C3" s="777"/>
      <c r="D3" s="777" t="s">
        <v>115</v>
      </c>
      <c r="E3" s="777"/>
      <c r="F3" s="777" t="s">
        <v>116</v>
      </c>
      <c r="G3" s="777"/>
      <c r="H3" s="777"/>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81">
        <v>543.68707000000006</v>
      </c>
      <c r="C5" s="86">
        <v>17.631536854174932</v>
      </c>
      <c r="D5" s="85">
        <v>6641.2833800000008</v>
      </c>
      <c r="E5" s="86">
        <v>13.121766116626347</v>
      </c>
      <c r="F5" s="85">
        <v>6641.2833800000008</v>
      </c>
      <c r="G5" s="86">
        <v>13.121766116626347</v>
      </c>
      <c r="H5" s="382">
        <v>99.997688150894902</v>
      </c>
    </row>
    <row r="6" spans="1:65" x14ac:dyDescent="0.2">
      <c r="A6" s="84" t="s">
        <v>141</v>
      </c>
      <c r="B6" s="343">
        <v>7.77E-3</v>
      </c>
      <c r="C6" s="346">
        <v>-60.437881873727093</v>
      </c>
      <c r="D6" s="96">
        <v>0.15354000000000001</v>
      </c>
      <c r="E6" s="346">
        <v>9.3356120487075511</v>
      </c>
      <c r="F6" s="96">
        <v>0.15354000000000001</v>
      </c>
      <c r="G6" s="346">
        <v>9.3356120487075511</v>
      </c>
      <c r="H6" s="476">
        <v>2.3118491050879392E-3</v>
      </c>
    </row>
    <row r="7" spans="1:65" x14ac:dyDescent="0.2">
      <c r="A7" s="60" t="s">
        <v>114</v>
      </c>
      <c r="B7" s="61">
        <v>543.69484000000011</v>
      </c>
      <c r="C7" s="87">
        <v>17.628219600058991</v>
      </c>
      <c r="D7" s="61">
        <v>6641.436920000001</v>
      </c>
      <c r="E7" s="87">
        <v>13.121675555470786</v>
      </c>
      <c r="F7" s="61">
        <v>6641.436920000001</v>
      </c>
      <c r="G7" s="87">
        <v>13.121675555470786</v>
      </c>
      <c r="H7" s="87">
        <v>100</v>
      </c>
    </row>
    <row r="8" spans="1:65" x14ac:dyDescent="0.2">
      <c r="H8" s="79" t="s">
        <v>220</v>
      </c>
    </row>
    <row r="9" spans="1:65" x14ac:dyDescent="0.2">
      <c r="A9" s="80" t="s">
        <v>479</v>
      </c>
    </row>
    <row r="10" spans="1:65" x14ac:dyDescent="0.2">
      <c r="A10" s="133" t="s">
        <v>532</v>
      </c>
    </row>
    <row r="13" spans="1:65" x14ac:dyDescent="0.2">
      <c r="B13" s="85"/>
    </row>
  </sheetData>
  <mergeCells count="3">
    <mergeCell ref="B3:C3"/>
    <mergeCell ref="D3:E3"/>
    <mergeCell ref="F3:H3"/>
  </mergeCells>
  <conditionalFormatting sqref="B6">
    <cfRule type="cellIs" dxfId="159" priority="7" operator="between">
      <formula>0</formula>
      <formula>0.5</formula>
    </cfRule>
    <cfRule type="cellIs" dxfId="158" priority="8" operator="between">
      <formula>0</formula>
      <formula>0.49</formula>
    </cfRule>
  </conditionalFormatting>
  <conditionalFormatting sqref="D6">
    <cfRule type="cellIs" dxfId="157" priority="5" operator="between">
      <formula>0</formula>
      <formula>0.5</formula>
    </cfRule>
    <cfRule type="cellIs" dxfId="156" priority="6" operator="between">
      <formula>0</formula>
      <formula>0.49</formula>
    </cfRule>
  </conditionalFormatting>
  <conditionalFormatting sqref="F6">
    <cfRule type="cellIs" dxfId="155" priority="3" operator="between">
      <formula>0</formula>
      <formula>0.5</formula>
    </cfRule>
    <cfRule type="cellIs" dxfId="154" priority="4" operator="between">
      <formula>0</formula>
      <formula>0.49</formula>
    </cfRule>
  </conditionalFormatting>
  <conditionalFormatting sqref="H6">
    <cfRule type="cellIs" dxfId="153" priority="1" operator="between">
      <formula>0</formula>
      <formula>0.5</formula>
    </cfRule>
    <cfRule type="cellIs" dxfId="152"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0" t="s">
        <v>151</v>
      </c>
    </row>
    <row r="3" spans="1:65" s="81" customFormat="1" x14ac:dyDescent="0.2">
      <c r="A3" s="70"/>
      <c r="B3" s="776">
        <f>INDICE!A3</f>
        <v>45261</v>
      </c>
      <c r="C3" s="777"/>
      <c r="D3" s="777" t="s">
        <v>115</v>
      </c>
      <c r="E3" s="777"/>
      <c r="F3" s="777" t="s">
        <v>116</v>
      </c>
      <c r="G3" s="777"/>
      <c r="H3" s="777"/>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81">
        <v>69.772729999999996</v>
      </c>
      <c r="C5" s="86">
        <v>-47.792608659443417</v>
      </c>
      <c r="D5" s="85">
        <v>1090.4169199999999</v>
      </c>
      <c r="E5" s="73">
        <v>-23.271390860517577</v>
      </c>
      <c r="F5" s="85">
        <v>1090.4169199999999</v>
      </c>
      <c r="G5" s="86">
        <v>-23.271390860517577</v>
      </c>
      <c r="H5" s="382">
        <v>15.491602236308788</v>
      </c>
    </row>
    <row r="6" spans="1:65" x14ac:dyDescent="0.2">
      <c r="A6" s="84" t="s">
        <v>195</v>
      </c>
      <c r="B6" s="381">
        <v>499.97528000000005</v>
      </c>
      <c r="C6" s="96">
        <v>-4.1183069489973606E-2</v>
      </c>
      <c r="D6" s="85">
        <v>5948.3444900000004</v>
      </c>
      <c r="E6" s="86">
        <v>-3.887347286841357</v>
      </c>
      <c r="F6" s="85">
        <v>5948.3444900000004</v>
      </c>
      <c r="G6" s="86">
        <v>-3.887347286841357</v>
      </c>
      <c r="H6" s="382">
        <v>84.508397763691207</v>
      </c>
    </row>
    <row r="7" spans="1:65" x14ac:dyDescent="0.2">
      <c r="A7" s="60" t="s">
        <v>438</v>
      </c>
      <c r="B7" s="61">
        <v>569.74801000000014</v>
      </c>
      <c r="C7" s="87">
        <v>-10.109795332344683</v>
      </c>
      <c r="D7" s="61">
        <v>7038.7614100000001</v>
      </c>
      <c r="E7" s="87">
        <v>-7.5072033358687351</v>
      </c>
      <c r="F7" s="61">
        <v>7038.7614100000001</v>
      </c>
      <c r="G7" s="87">
        <v>-7.5072033358687351</v>
      </c>
      <c r="H7" s="87">
        <v>100</v>
      </c>
    </row>
    <row r="8" spans="1:65" x14ac:dyDescent="0.2">
      <c r="A8" s="66" t="s">
        <v>427</v>
      </c>
      <c r="B8" s="421">
        <v>472.10886000000005</v>
      </c>
      <c r="C8" s="608">
        <v>0.35167489881432079</v>
      </c>
      <c r="D8" s="419">
        <v>5598.0744600000007</v>
      </c>
      <c r="E8" s="608">
        <v>-4.1516432329853981</v>
      </c>
      <c r="F8" s="419">
        <v>5598.0744600000007</v>
      </c>
      <c r="G8" s="608">
        <v>-4.1516432329853981</v>
      </c>
      <c r="H8" s="719">
        <v>79.532095690113763</v>
      </c>
    </row>
    <row r="9" spans="1:65" x14ac:dyDescent="0.2">
      <c r="H9" s="79" t="s">
        <v>220</v>
      </c>
    </row>
    <row r="10" spans="1:65" x14ac:dyDescent="0.2">
      <c r="A10" s="80" t="s">
        <v>479</v>
      </c>
    </row>
    <row r="11" spans="1:65" x14ac:dyDescent="0.2">
      <c r="A11" s="80" t="s">
        <v>439</v>
      </c>
    </row>
    <row r="12" spans="1:65" x14ac:dyDescent="0.2">
      <c r="A12" s="133" t="s">
        <v>532</v>
      </c>
    </row>
  </sheetData>
  <mergeCells count="3">
    <mergeCell ref="B3:C3"/>
    <mergeCell ref="D3:E3"/>
    <mergeCell ref="F3:H3"/>
  </mergeCells>
  <conditionalFormatting sqref="C6">
    <cfRule type="cellIs" dxfId="151" priority="1" operator="between">
      <formula>0</formula>
      <formula>0.5</formula>
    </cfRule>
    <cfRule type="cellIs" dxfId="150" priority="2" operator="between">
      <formula>-0.49</formula>
      <formula>0</formula>
    </cfRule>
  </conditionalFormatting>
  <conditionalFormatting sqref="E5">
    <cfRule type="cellIs" dxfId="149" priority="5"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440</v>
      </c>
    </row>
    <row r="2" spans="1:3" ht="15.75" x14ac:dyDescent="0.25">
      <c r="A2" s="2"/>
      <c r="C2" s="55" t="s">
        <v>151</v>
      </c>
    </row>
    <row r="3" spans="1:3" ht="14.1" customHeight="1" x14ac:dyDescent="0.2">
      <c r="A3" s="90"/>
      <c r="B3" s="282">
        <f>INDICE!A3</f>
        <v>45261</v>
      </c>
      <c r="C3" s="609" t="s">
        <v>116</v>
      </c>
    </row>
    <row r="4" spans="1:3" x14ac:dyDescent="0.2">
      <c r="A4" s="365" t="s">
        <v>153</v>
      </c>
      <c r="B4" s="341">
        <v>1.3090599999999999</v>
      </c>
      <c r="C4" s="94">
        <v>20.884430000000009</v>
      </c>
    </row>
    <row r="5" spans="1:3" x14ac:dyDescent="0.2">
      <c r="A5" s="366" t="s">
        <v>154</v>
      </c>
      <c r="B5" s="343">
        <v>4.2200000000000001E-2</v>
      </c>
      <c r="C5" s="96">
        <v>3.69991</v>
      </c>
    </row>
    <row r="6" spans="1:3" x14ac:dyDescent="0.2">
      <c r="A6" s="366" t="s">
        <v>155</v>
      </c>
      <c r="B6" s="343">
        <v>0.4819</v>
      </c>
      <c r="C6" s="96">
        <v>29.893360000000001</v>
      </c>
    </row>
    <row r="7" spans="1:3" x14ac:dyDescent="0.2">
      <c r="A7" s="366" t="s">
        <v>156</v>
      </c>
      <c r="B7" s="343">
        <v>0</v>
      </c>
      <c r="C7" s="96">
        <v>7.4439999999999992E-2</v>
      </c>
    </row>
    <row r="8" spans="1:3" x14ac:dyDescent="0.2">
      <c r="A8" s="366" t="s">
        <v>157</v>
      </c>
      <c r="B8" s="343">
        <v>46.64367</v>
      </c>
      <c r="C8" s="96">
        <v>770.39972000000012</v>
      </c>
    </row>
    <row r="9" spans="1:3" x14ac:dyDescent="0.2">
      <c r="A9" s="366" t="s">
        <v>158</v>
      </c>
      <c r="B9" s="343">
        <v>0.28660000000000002</v>
      </c>
      <c r="C9" s="96">
        <v>4.7039399999999993</v>
      </c>
    </row>
    <row r="10" spans="1:3" x14ac:dyDescent="0.2">
      <c r="A10" s="366" t="s">
        <v>159</v>
      </c>
      <c r="B10" s="343">
        <v>0.39159999999999995</v>
      </c>
      <c r="C10" s="96">
        <v>12.799269999999998</v>
      </c>
    </row>
    <row r="11" spans="1:3" x14ac:dyDescent="0.2">
      <c r="A11" s="366" t="s">
        <v>512</v>
      </c>
      <c r="B11" s="343">
        <v>0.18726000000000001</v>
      </c>
      <c r="C11" s="96">
        <v>6.5663700000000009</v>
      </c>
    </row>
    <row r="12" spans="1:3" x14ac:dyDescent="0.2">
      <c r="A12" s="366" t="s">
        <v>160</v>
      </c>
      <c r="B12" s="343">
        <v>0.32758000000000004</v>
      </c>
      <c r="C12" s="96">
        <v>8.2203699999999991</v>
      </c>
    </row>
    <row r="13" spans="1:3" x14ac:dyDescent="0.2">
      <c r="A13" s="366" t="s">
        <v>161</v>
      </c>
      <c r="B13" s="343">
        <v>4.5979999999999999</v>
      </c>
      <c r="C13" s="96">
        <v>40.274000000000001</v>
      </c>
    </row>
    <row r="14" spans="1:3" x14ac:dyDescent="0.2">
      <c r="A14" s="366" t="s">
        <v>162</v>
      </c>
      <c r="B14" s="343">
        <v>0.25256000000000001</v>
      </c>
      <c r="C14" s="96">
        <v>3.9037299999999999</v>
      </c>
    </row>
    <row r="15" spans="1:3" x14ac:dyDescent="0.2">
      <c r="A15" s="366" t="s">
        <v>163</v>
      </c>
      <c r="B15" s="343">
        <v>0.18168000000000004</v>
      </c>
      <c r="C15" s="96">
        <v>3.5672899999999998</v>
      </c>
    </row>
    <row r="16" spans="1:3" x14ac:dyDescent="0.2">
      <c r="A16" s="366" t="s">
        <v>164</v>
      </c>
      <c r="B16" s="343">
        <v>8.6392999999999986</v>
      </c>
      <c r="C16" s="96">
        <v>123.80217000000002</v>
      </c>
    </row>
    <row r="17" spans="1:3" x14ac:dyDescent="0.2">
      <c r="A17" s="366" t="s">
        <v>165</v>
      </c>
      <c r="B17" s="343">
        <v>0.10321999999999999</v>
      </c>
      <c r="C17" s="96">
        <v>0.88381999999999994</v>
      </c>
    </row>
    <row r="18" spans="1:3" x14ac:dyDescent="0.2">
      <c r="A18" s="366" t="s">
        <v>166</v>
      </c>
      <c r="B18" s="343">
        <v>0.49906</v>
      </c>
      <c r="C18" s="96">
        <v>4.6093300000000008</v>
      </c>
    </row>
    <row r="19" spans="1:3" x14ac:dyDescent="0.2">
      <c r="A19" s="366" t="s">
        <v>167</v>
      </c>
      <c r="B19" s="343">
        <v>5.0339999999999998</v>
      </c>
      <c r="C19" s="96">
        <v>42.889040000000001</v>
      </c>
    </row>
    <row r="20" spans="1:3" x14ac:dyDescent="0.2">
      <c r="A20" s="366" t="s">
        <v>168</v>
      </c>
      <c r="B20" s="343">
        <v>0.33124000000000003</v>
      </c>
      <c r="C20" s="96">
        <v>4.5421700000000005</v>
      </c>
    </row>
    <row r="21" spans="1:3" x14ac:dyDescent="0.2">
      <c r="A21" s="366" t="s">
        <v>169</v>
      </c>
      <c r="B21" s="343">
        <v>0.11195999999999999</v>
      </c>
      <c r="C21" s="96">
        <v>2.7362399999999996</v>
      </c>
    </row>
    <row r="22" spans="1:3" x14ac:dyDescent="0.2">
      <c r="A22" s="367" t="s">
        <v>170</v>
      </c>
      <c r="B22" s="343">
        <v>0.35184000000000004</v>
      </c>
      <c r="C22" s="96">
        <v>5.9673200000000008</v>
      </c>
    </row>
    <row r="23" spans="1:3" x14ac:dyDescent="0.2">
      <c r="A23" s="368" t="s">
        <v>430</v>
      </c>
      <c r="B23" s="100">
        <v>69.772729999999996</v>
      </c>
      <c r="C23" s="100">
        <v>1090.4169200000006</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7">
    <cfRule type="cellIs" dxfId="148" priority="1" stopIfTrue="1" operator="equal">
      <formula>0</formula>
    </cfRule>
  </conditionalFormatting>
  <conditionalFormatting sqref="B5:C22">
    <cfRule type="cellIs" dxfId="147" priority="2" operator="between">
      <formula>0</formula>
      <formula>0.5</formula>
    </cfRule>
    <cfRule type="cellIs" dxfId="146"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66" t="s">
        <v>0</v>
      </c>
      <c r="B1" s="766"/>
      <c r="C1" s="766"/>
      <c r="D1" s="766"/>
      <c r="E1" s="766"/>
      <c r="F1" s="766"/>
    </row>
    <row r="2" spans="1:6" ht="12.75" x14ac:dyDescent="0.2">
      <c r="A2" s="767"/>
      <c r="B2" s="767"/>
      <c r="C2" s="767"/>
      <c r="D2" s="767"/>
      <c r="E2" s="767"/>
      <c r="F2" s="767"/>
    </row>
    <row r="3" spans="1:6" ht="29.85" customHeight="1" x14ac:dyDescent="0.25">
      <c r="A3" s="20"/>
      <c r="B3" s="21" t="s">
        <v>42</v>
      </c>
      <c r="C3" s="21" t="s">
        <v>43</v>
      </c>
      <c r="D3" s="22" t="s">
        <v>44</v>
      </c>
      <c r="E3" s="22" t="s">
        <v>416</v>
      </c>
      <c r="F3" s="452" t="s">
        <v>417</v>
      </c>
    </row>
    <row r="4" spans="1:6" ht="12.75" x14ac:dyDescent="0.2">
      <c r="A4" s="23" t="s">
        <v>45</v>
      </c>
      <c r="B4" s="281"/>
      <c r="C4" s="281"/>
      <c r="D4" s="281"/>
      <c r="E4" s="281"/>
      <c r="F4" s="452"/>
    </row>
    <row r="5" spans="1:6" ht="12.75" x14ac:dyDescent="0.2">
      <c r="A5" s="24" t="s">
        <v>46</v>
      </c>
      <c r="B5" s="25" t="s">
        <v>534</v>
      </c>
      <c r="C5" s="26" t="s">
        <v>47</v>
      </c>
      <c r="D5" s="27">
        <v>4908.7903100000012</v>
      </c>
      <c r="E5" s="291">
        <v>4801.76458</v>
      </c>
      <c r="F5" s="28" t="s">
        <v>691</v>
      </c>
    </row>
    <row r="6" spans="1:6" ht="12.75" x14ac:dyDescent="0.2">
      <c r="A6" s="19" t="s">
        <v>410</v>
      </c>
      <c r="B6" s="28" t="s">
        <v>534</v>
      </c>
      <c r="C6" s="29" t="s">
        <v>47</v>
      </c>
      <c r="D6" s="30">
        <v>152.90239999999997</v>
      </c>
      <c r="E6" s="292">
        <v>187.43960999999999</v>
      </c>
      <c r="F6" s="28" t="s">
        <v>691</v>
      </c>
    </row>
    <row r="7" spans="1:6" ht="12.75" x14ac:dyDescent="0.2">
      <c r="A7" s="19" t="s">
        <v>48</v>
      </c>
      <c r="B7" s="28" t="s">
        <v>534</v>
      </c>
      <c r="C7" s="29" t="s">
        <v>47</v>
      </c>
      <c r="D7" s="30">
        <v>481.28512000000103</v>
      </c>
      <c r="E7" s="292">
        <v>501.12849000000051</v>
      </c>
      <c r="F7" s="28" t="s">
        <v>691</v>
      </c>
    </row>
    <row r="8" spans="1:6" ht="12.75" x14ac:dyDescent="0.2">
      <c r="A8" s="19" t="s">
        <v>49</v>
      </c>
      <c r="B8" s="28" t="s">
        <v>534</v>
      </c>
      <c r="C8" s="29" t="s">
        <v>47</v>
      </c>
      <c r="D8" s="30">
        <v>518.96011000000033</v>
      </c>
      <c r="E8" s="292">
        <v>543.69484000000011</v>
      </c>
      <c r="F8" s="28" t="s">
        <v>691</v>
      </c>
    </row>
    <row r="9" spans="1:6" ht="12.75" x14ac:dyDescent="0.2">
      <c r="A9" s="19" t="s">
        <v>567</v>
      </c>
      <c r="B9" s="28" t="s">
        <v>534</v>
      </c>
      <c r="C9" s="29" t="s">
        <v>47</v>
      </c>
      <c r="D9" s="30">
        <v>1834.01872</v>
      </c>
      <c r="E9" s="292">
        <v>1664.2365399999994</v>
      </c>
      <c r="F9" s="28" t="s">
        <v>691</v>
      </c>
    </row>
    <row r="10" spans="1:6" ht="12.75" x14ac:dyDescent="0.2">
      <c r="A10" s="31" t="s">
        <v>50</v>
      </c>
      <c r="B10" s="32" t="s">
        <v>534</v>
      </c>
      <c r="C10" s="33" t="s">
        <v>510</v>
      </c>
      <c r="D10" s="34">
        <v>26143.512999999999</v>
      </c>
      <c r="E10" s="293">
        <v>29832.065999999999</v>
      </c>
      <c r="F10" s="32" t="s">
        <v>691</v>
      </c>
    </row>
    <row r="11" spans="1:6" ht="12.75" x14ac:dyDescent="0.2">
      <c r="A11" s="35" t="s">
        <v>51</v>
      </c>
      <c r="B11" s="36"/>
      <c r="C11" s="37"/>
      <c r="D11" s="38"/>
      <c r="E11" s="38"/>
      <c r="F11" s="451"/>
    </row>
    <row r="12" spans="1:6" ht="12.75" x14ac:dyDescent="0.2">
      <c r="A12" s="19" t="s">
        <v>52</v>
      </c>
      <c r="B12" s="28" t="s">
        <v>534</v>
      </c>
      <c r="C12" s="29" t="s">
        <v>47</v>
      </c>
      <c r="D12" s="30">
        <v>4796.5460000000003</v>
      </c>
      <c r="E12" s="292">
        <v>5093.4534600000006</v>
      </c>
      <c r="F12" s="25" t="s">
        <v>691</v>
      </c>
    </row>
    <row r="13" spans="1:6" ht="12.75" x14ac:dyDescent="0.2">
      <c r="A13" s="19" t="s">
        <v>53</v>
      </c>
      <c r="B13" s="28" t="s">
        <v>534</v>
      </c>
      <c r="C13" s="29" t="s">
        <v>54</v>
      </c>
      <c r="D13" s="30">
        <v>34455.956190000004</v>
      </c>
      <c r="E13" s="292">
        <v>27216.607960000001</v>
      </c>
      <c r="F13" s="28" t="s">
        <v>691</v>
      </c>
    </row>
    <row r="14" spans="1:6" ht="12.75" x14ac:dyDescent="0.2">
      <c r="A14" s="19" t="s">
        <v>55</v>
      </c>
      <c r="B14" s="28" t="s">
        <v>534</v>
      </c>
      <c r="C14" s="29" t="s">
        <v>56</v>
      </c>
      <c r="D14" s="39">
        <v>80.685717586018455</v>
      </c>
      <c r="E14" s="294">
        <v>74.285447982021097</v>
      </c>
      <c r="F14" s="28" t="s">
        <v>691</v>
      </c>
    </row>
    <row r="15" spans="1:6" ht="12.75" x14ac:dyDescent="0.2">
      <c r="A15" s="19" t="s">
        <v>418</v>
      </c>
      <c r="B15" s="28" t="s">
        <v>534</v>
      </c>
      <c r="C15" s="29" t="s">
        <v>47</v>
      </c>
      <c r="D15" s="30">
        <v>6.8469999999992979</v>
      </c>
      <c r="E15" s="292">
        <v>873.41100000000029</v>
      </c>
      <c r="F15" s="32" t="s">
        <v>691</v>
      </c>
    </row>
    <row r="16" spans="1:6" ht="12.75" x14ac:dyDescent="0.2">
      <c r="A16" s="23" t="s">
        <v>57</v>
      </c>
      <c r="B16" s="25"/>
      <c r="C16" s="26"/>
      <c r="D16" s="40"/>
      <c r="E16" s="40"/>
      <c r="F16" s="451"/>
    </row>
    <row r="17" spans="1:6" ht="12.75" x14ac:dyDescent="0.2">
      <c r="A17" s="24" t="s">
        <v>58</v>
      </c>
      <c r="B17" s="25" t="s">
        <v>534</v>
      </c>
      <c r="C17" s="26" t="s">
        <v>47</v>
      </c>
      <c r="D17" s="27">
        <v>5104.0290000000005</v>
      </c>
      <c r="E17" s="291">
        <v>5578.9530000000004</v>
      </c>
      <c r="F17" s="25" t="s">
        <v>691</v>
      </c>
    </row>
    <row r="18" spans="1:6" ht="12.75" x14ac:dyDescent="0.2">
      <c r="A18" s="19" t="s">
        <v>59</v>
      </c>
      <c r="B18" s="28" t="s">
        <v>534</v>
      </c>
      <c r="C18" s="29" t="s">
        <v>60</v>
      </c>
      <c r="D18" s="39">
        <v>78.407852904040425</v>
      </c>
      <c r="E18" s="294">
        <v>82.938980327468244</v>
      </c>
      <c r="F18" s="28" t="s">
        <v>691</v>
      </c>
    </row>
    <row r="19" spans="1:6" ht="12.75" x14ac:dyDescent="0.2">
      <c r="A19" s="31" t="s">
        <v>61</v>
      </c>
      <c r="B19" s="32" t="s">
        <v>534</v>
      </c>
      <c r="C19" s="41" t="s">
        <v>47</v>
      </c>
      <c r="D19" s="34">
        <v>15258.554</v>
      </c>
      <c r="E19" s="293">
        <v>14285.29</v>
      </c>
      <c r="F19" s="32" t="s">
        <v>691</v>
      </c>
    </row>
    <row r="20" spans="1:6" ht="12.75" x14ac:dyDescent="0.2">
      <c r="A20" s="23" t="s">
        <v>66</v>
      </c>
      <c r="B20" s="25"/>
      <c r="C20" s="26"/>
      <c r="D20" s="27"/>
      <c r="E20" s="27"/>
      <c r="F20" s="451"/>
    </row>
    <row r="21" spans="1:6" ht="12.75" x14ac:dyDescent="0.2">
      <c r="A21" s="24" t="s">
        <v>67</v>
      </c>
      <c r="B21" s="25" t="s">
        <v>68</v>
      </c>
      <c r="C21" s="26" t="s">
        <v>69</v>
      </c>
      <c r="D21" s="43">
        <v>82.941363636363619</v>
      </c>
      <c r="E21" s="295">
        <v>77.688947368421054</v>
      </c>
      <c r="F21" s="28" t="s">
        <v>691</v>
      </c>
    </row>
    <row r="22" spans="1:6" ht="12.75" x14ac:dyDescent="0.2">
      <c r="A22" s="19" t="s">
        <v>70</v>
      </c>
      <c r="B22" s="28" t="s">
        <v>71</v>
      </c>
      <c r="C22" s="29" t="s">
        <v>72</v>
      </c>
      <c r="D22" s="44">
        <v>1.0808227272727271</v>
      </c>
      <c r="E22" s="296">
        <v>1.0903052631578947</v>
      </c>
      <c r="F22" s="28" t="s">
        <v>691</v>
      </c>
    </row>
    <row r="23" spans="1:6" ht="12.75" x14ac:dyDescent="0.2">
      <c r="A23" s="19" t="s">
        <v>73</v>
      </c>
      <c r="B23" s="28" t="s">
        <v>569</v>
      </c>
      <c r="C23" s="29" t="s">
        <v>74</v>
      </c>
      <c r="D23" s="42">
        <v>160.8106956</v>
      </c>
      <c r="E23" s="297">
        <v>154.42532470645162</v>
      </c>
      <c r="F23" s="28" t="s">
        <v>691</v>
      </c>
    </row>
    <row r="24" spans="1:6" ht="12.75" x14ac:dyDescent="0.2">
      <c r="A24" s="19" t="s">
        <v>75</v>
      </c>
      <c r="B24" s="28" t="s">
        <v>569</v>
      </c>
      <c r="C24" s="29" t="s">
        <v>74</v>
      </c>
      <c r="D24" s="42">
        <v>158.95454510000002</v>
      </c>
      <c r="E24" s="297">
        <v>150.87762278709681</v>
      </c>
      <c r="F24" s="28" t="s">
        <v>691</v>
      </c>
    </row>
    <row r="25" spans="1:6" ht="12.75" x14ac:dyDescent="0.2">
      <c r="A25" s="19" t="s">
        <v>76</v>
      </c>
      <c r="B25" s="28" t="s">
        <v>569</v>
      </c>
      <c r="C25" s="29" t="s">
        <v>77</v>
      </c>
      <c r="D25" s="42">
        <v>14.43</v>
      </c>
      <c r="E25" s="297">
        <v>15.14</v>
      </c>
      <c r="F25" s="28" t="s">
        <v>691</v>
      </c>
    </row>
    <row r="26" spans="1:6" ht="12.75" x14ac:dyDescent="0.2">
      <c r="A26" s="31" t="s">
        <v>643</v>
      </c>
      <c r="B26" s="32" t="s">
        <v>569</v>
      </c>
      <c r="C26" s="33" t="s">
        <v>78</v>
      </c>
      <c r="D26" s="44">
        <v>6.8701930500000001</v>
      </c>
      <c r="E26" s="296">
        <v>6.7687525499999994</v>
      </c>
      <c r="F26" s="32" t="s">
        <v>691</v>
      </c>
    </row>
    <row r="27" spans="1:6" ht="12.75" x14ac:dyDescent="0.2">
      <c r="A27" s="35" t="s">
        <v>79</v>
      </c>
      <c r="B27" s="36"/>
      <c r="C27" s="37"/>
      <c r="D27" s="38"/>
      <c r="E27" s="38"/>
      <c r="F27" s="451"/>
    </row>
    <row r="28" spans="1:6" ht="12.75" x14ac:dyDescent="0.2">
      <c r="A28" s="19" t="s">
        <v>80</v>
      </c>
      <c r="B28" s="28" t="s">
        <v>81</v>
      </c>
      <c r="C28" s="29" t="s">
        <v>419</v>
      </c>
      <c r="D28" s="45">
        <v>1.9</v>
      </c>
      <c r="E28" s="298">
        <v>2</v>
      </c>
      <c r="F28" s="28" t="s">
        <v>694</v>
      </c>
    </row>
    <row r="29" spans="1:6" x14ac:dyDescent="0.2">
      <c r="A29" s="19" t="s">
        <v>82</v>
      </c>
      <c r="B29" s="28" t="s">
        <v>81</v>
      </c>
      <c r="C29" s="29" t="s">
        <v>419</v>
      </c>
      <c r="D29" s="46">
        <v>0.8</v>
      </c>
      <c r="E29" s="299">
        <v>-0.2</v>
      </c>
      <c r="F29" s="619">
        <v>45261</v>
      </c>
    </row>
    <row r="30" spans="1:6" ht="12.75" x14ac:dyDescent="0.2">
      <c r="A30" s="47" t="s">
        <v>83</v>
      </c>
      <c r="B30" s="28" t="s">
        <v>81</v>
      </c>
      <c r="C30" s="29" t="s">
        <v>419</v>
      </c>
      <c r="D30" s="46">
        <v>-1.3</v>
      </c>
      <c r="E30" s="299">
        <v>-3.6</v>
      </c>
      <c r="F30" s="619">
        <v>45261</v>
      </c>
    </row>
    <row r="31" spans="1:6" ht="12.75" x14ac:dyDescent="0.2">
      <c r="A31" s="47" t="s">
        <v>84</v>
      </c>
      <c r="B31" s="28" t="s">
        <v>81</v>
      </c>
      <c r="C31" s="29" t="s">
        <v>419</v>
      </c>
      <c r="D31" s="46">
        <v>2.8</v>
      </c>
      <c r="E31" s="299">
        <v>-6</v>
      </c>
      <c r="F31" s="619">
        <v>45261</v>
      </c>
    </row>
    <row r="32" spans="1:6" ht="12.75" x14ac:dyDescent="0.2">
      <c r="A32" s="47" t="s">
        <v>85</v>
      </c>
      <c r="B32" s="28" t="s">
        <v>81</v>
      </c>
      <c r="C32" s="29" t="s">
        <v>419</v>
      </c>
      <c r="D32" s="46">
        <v>-1.1000000000000001</v>
      </c>
      <c r="E32" s="299">
        <v>-2.1</v>
      </c>
      <c r="F32" s="619">
        <v>45261</v>
      </c>
    </row>
    <row r="33" spans="1:7" ht="12.75" x14ac:dyDescent="0.2">
      <c r="A33" s="47" t="s">
        <v>86</v>
      </c>
      <c r="B33" s="28" t="s">
        <v>81</v>
      </c>
      <c r="C33" s="29" t="s">
        <v>419</v>
      </c>
      <c r="D33" s="46">
        <v>5.6</v>
      </c>
      <c r="E33" s="299">
        <v>0.2</v>
      </c>
      <c r="F33" s="619">
        <v>45261</v>
      </c>
    </row>
    <row r="34" spans="1:7" ht="12.75" x14ac:dyDescent="0.2">
      <c r="A34" s="47" t="s">
        <v>87</v>
      </c>
      <c r="B34" s="28" t="s">
        <v>81</v>
      </c>
      <c r="C34" s="29" t="s">
        <v>419</v>
      </c>
      <c r="D34" s="46">
        <v>-1.3</v>
      </c>
      <c r="E34" s="299">
        <v>0.1</v>
      </c>
      <c r="F34" s="619">
        <v>45261</v>
      </c>
    </row>
    <row r="35" spans="1:7" ht="12.75" x14ac:dyDescent="0.2">
      <c r="A35" s="47" t="s">
        <v>88</v>
      </c>
      <c r="B35" s="28" t="s">
        <v>81</v>
      </c>
      <c r="C35" s="29" t="s">
        <v>419</v>
      </c>
      <c r="D35" s="46">
        <v>1.7</v>
      </c>
      <c r="E35" s="299">
        <v>1.9</v>
      </c>
      <c r="F35" s="619">
        <v>45261</v>
      </c>
    </row>
    <row r="36" spans="1:7" x14ac:dyDescent="0.2">
      <c r="A36" s="19" t="s">
        <v>89</v>
      </c>
      <c r="B36" s="28" t="s">
        <v>90</v>
      </c>
      <c r="C36" s="29" t="s">
        <v>419</v>
      </c>
      <c r="D36" s="46">
        <v>2.9</v>
      </c>
      <c r="E36" s="299">
        <v>3.7</v>
      </c>
      <c r="F36" s="619">
        <v>45261</v>
      </c>
    </row>
    <row r="37" spans="1:7" ht="12.75" x14ac:dyDescent="0.2">
      <c r="A37" s="19" t="s">
        <v>644</v>
      </c>
      <c r="B37" s="28" t="s">
        <v>81</v>
      </c>
      <c r="C37" s="29" t="s">
        <v>419</v>
      </c>
      <c r="D37" s="46">
        <v>18.600000000000001</v>
      </c>
      <c r="E37" s="298">
        <v>26.2</v>
      </c>
      <c r="F37" s="619">
        <v>45261</v>
      </c>
      <c r="G37" s="619"/>
    </row>
    <row r="38" spans="1:7" ht="12.75" x14ac:dyDescent="0.2">
      <c r="A38" s="31" t="s">
        <v>91</v>
      </c>
      <c r="B38" s="32" t="s">
        <v>92</v>
      </c>
      <c r="C38" s="33" t="s">
        <v>419</v>
      </c>
      <c r="D38" s="48">
        <v>7</v>
      </c>
      <c r="E38" s="677">
        <v>10.6</v>
      </c>
      <c r="F38" s="619">
        <v>45261</v>
      </c>
    </row>
    <row r="39" spans="1:7" ht="12.75" x14ac:dyDescent="0.2">
      <c r="A39" s="35" t="s">
        <v>62</v>
      </c>
      <c r="B39" s="36"/>
      <c r="C39" s="37"/>
      <c r="D39" s="38"/>
      <c r="E39" s="38"/>
      <c r="F39" s="451"/>
    </row>
    <row r="40" spans="1:7" ht="12.75" x14ac:dyDescent="0.2">
      <c r="A40" s="19" t="s">
        <v>63</v>
      </c>
      <c r="B40" s="28" t="s">
        <v>534</v>
      </c>
      <c r="C40" s="29" t="s">
        <v>47</v>
      </c>
      <c r="D40" s="42">
        <v>1.7000000000000001E-2</v>
      </c>
      <c r="E40" s="297">
        <v>0.13800000000000001</v>
      </c>
      <c r="F40" s="28" t="s">
        <v>691</v>
      </c>
    </row>
    <row r="41" spans="1:7" ht="12.75" x14ac:dyDescent="0.2">
      <c r="A41" s="19" t="s">
        <v>50</v>
      </c>
      <c r="B41" s="28" t="s">
        <v>534</v>
      </c>
      <c r="C41" s="29" t="s">
        <v>54</v>
      </c>
      <c r="D41" s="39">
        <v>34.620078467412</v>
      </c>
      <c r="E41" s="294">
        <v>78.557443684234002</v>
      </c>
      <c r="F41" s="28" t="s">
        <v>691</v>
      </c>
    </row>
    <row r="42" spans="1:7" ht="12.75" x14ac:dyDescent="0.2">
      <c r="A42" s="19" t="s">
        <v>64</v>
      </c>
      <c r="B42" s="28" t="s">
        <v>534</v>
      </c>
      <c r="C42" s="29" t="s">
        <v>60</v>
      </c>
      <c r="D42" s="690">
        <v>3.4631750240722743E-4</v>
      </c>
      <c r="E42" s="685">
        <v>2.8739434785034807E-3</v>
      </c>
      <c r="F42" s="619">
        <v>45261</v>
      </c>
    </row>
    <row r="43" spans="1:7" ht="12.75" x14ac:dyDescent="0.2">
      <c r="A43" s="31" t="s">
        <v>65</v>
      </c>
      <c r="B43" s="32" t="s">
        <v>534</v>
      </c>
      <c r="C43" s="33" t="s">
        <v>60</v>
      </c>
      <c r="D43" s="690">
        <v>0.1324232074985944</v>
      </c>
      <c r="E43" s="685">
        <v>0.26333222675303147</v>
      </c>
      <c r="F43" s="619">
        <v>45261</v>
      </c>
    </row>
    <row r="44" spans="1:7" x14ac:dyDescent="0.2">
      <c r="A44" s="35" t="s">
        <v>93</v>
      </c>
      <c r="B44" s="36"/>
      <c r="C44" s="37"/>
      <c r="D44" s="38"/>
      <c r="E44" s="38"/>
      <c r="F44" s="451"/>
    </row>
    <row r="45" spans="1:7" ht="12.75" x14ac:dyDescent="0.2">
      <c r="A45" s="49" t="s">
        <v>94</v>
      </c>
      <c r="B45" s="28" t="s">
        <v>81</v>
      </c>
      <c r="C45" s="29" t="s">
        <v>419</v>
      </c>
      <c r="D45" s="46">
        <v>12.912254667674283</v>
      </c>
      <c r="E45" s="299">
        <v>12.1</v>
      </c>
      <c r="F45" s="619">
        <v>45261</v>
      </c>
    </row>
    <row r="46" spans="1:7" ht="12.75" x14ac:dyDescent="0.2">
      <c r="A46" s="50" t="s">
        <v>95</v>
      </c>
      <c r="B46" s="28" t="s">
        <v>81</v>
      </c>
      <c r="C46" s="29" t="s">
        <v>419</v>
      </c>
      <c r="D46" s="46">
        <v>16.198875464988593</v>
      </c>
      <c r="E46" s="299">
        <v>15.4</v>
      </c>
      <c r="F46" s="619">
        <v>45261</v>
      </c>
    </row>
    <row r="47" spans="1:7" ht="12.75" x14ac:dyDescent="0.2">
      <c r="A47" s="50" t="s">
        <v>96</v>
      </c>
      <c r="B47" s="28" t="s">
        <v>81</v>
      </c>
      <c r="C47" s="29" t="s">
        <v>419</v>
      </c>
      <c r="D47" s="46">
        <v>11.80675805776187</v>
      </c>
      <c r="E47" s="299">
        <v>10.1</v>
      </c>
      <c r="F47" s="619">
        <v>45261</v>
      </c>
    </row>
    <row r="48" spans="1:7" ht="12.75" x14ac:dyDescent="0.2">
      <c r="A48" s="49" t="s">
        <v>97</v>
      </c>
      <c r="B48" s="28" t="s">
        <v>81</v>
      </c>
      <c r="C48" s="29" t="s">
        <v>419</v>
      </c>
      <c r="D48" s="46">
        <v>16.924889964164905</v>
      </c>
      <c r="E48" s="299">
        <v>15.6</v>
      </c>
      <c r="F48" s="619">
        <v>45261</v>
      </c>
    </row>
    <row r="49" spans="1:7" ht="12.75" x14ac:dyDescent="0.2">
      <c r="A49" s="301" t="s">
        <v>98</v>
      </c>
      <c r="B49" s="28" t="s">
        <v>81</v>
      </c>
      <c r="C49" s="29" t="s">
        <v>419</v>
      </c>
      <c r="D49" s="46">
        <v>6.44767001698429</v>
      </c>
      <c r="E49" s="299">
        <v>4.5999999999999996</v>
      </c>
      <c r="F49" s="619">
        <v>45261</v>
      </c>
    </row>
    <row r="50" spans="1:7" ht="12.75" x14ac:dyDescent="0.2">
      <c r="A50" s="50" t="s">
        <v>99</v>
      </c>
      <c r="B50" s="28" t="s">
        <v>81</v>
      </c>
      <c r="C50" s="29" t="s">
        <v>419</v>
      </c>
      <c r="D50" s="46">
        <v>5.4710911453210516</v>
      </c>
      <c r="E50" s="299">
        <v>4.9000000000000004</v>
      </c>
      <c r="F50" s="619">
        <v>45261</v>
      </c>
    </row>
    <row r="51" spans="1:7" ht="12.75" x14ac:dyDescent="0.2">
      <c r="A51" s="50" t="s">
        <v>100</v>
      </c>
      <c r="B51" s="28" t="s">
        <v>81</v>
      </c>
      <c r="C51" s="29" t="s">
        <v>419</v>
      </c>
      <c r="D51" s="46">
        <v>7.6106233501350822</v>
      </c>
      <c r="E51" s="299">
        <v>-11.3</v>
      </c>
      <c r="F51" s="619">
        <v>45261</v>
      </c>
    </row>
    <row r="52" spans="1:7" ht="12.75" x14ac:dyDescent="0.2">
      <c r="A52" s="50" t="s">
        <v>101</v>
      </c>
      <c r="B52" s="28" t="s">
        <v>81</v>
      </c>
      <c r="C52" s="29" t="s">
        <v>419</v>
      </c>
      <c r="D52" s="45">
        <v>21.480508721987256</v>
      </c>
      <c r="E52" s="298">
        <v>20.8</v>
      </c>
      <c r="F52" s="619">
        <v>45261</v>
      </c>
    </row>
    <row r="53" spans="1:7" ht="12.75" x14ac:dyDescent="0.2">
      <c r="A53" s="49" t="s">
        <v>102</v>
      </c>
      <c r="B53" s="28" t="s">
        <v>81</v>
      </c>
      <c r="C53" s="29" t="s">
        <v>419</v>
      </c>
      <c r="D53" s="45">
        <v>5.3140026470686568</v>
      </c>
      <c r="E53" s="298">
        <v>7.3</v>
      </c>
      <c r="F53" s="619">
        <v>45261</v>
      </c>
    </row>
    <row r="54" spans="1:7" ht="12.75" x14ac:dyDescent="0.2">
      <c r="A54" s="51" t="s">
        <v>103</v>
      </c>
      <c r="B54" s="32" t="s">
        <v>81</v>
      </c>
      <c r="C54" s="33" t="s">
        <v>419</v>
      </c>
      <c r="D54" s="48">
        <v>4.8304900996028843</v>
      </c>
      <c r="E54" s="300">
        <v>7.2</v>
      </c>
      <c r="F54" s="620">
        <v>45261</v>
      </c>
    </row>
    <row r="55" spans="1:7" ht="12.75" x14ac:dyDescent="0.2">
      <c r="F55" s="55" t="s">
        <v>577</v>
      </c>
    </row>
    <row r="56" spans="1:7" ht="12.75" x14ac:dyDescent="0.2">
      <c r="A56" s="287" t="s">
        <v>549</v>
      </c>
      <c r="B56" s="289"/>
      <c r="C56" s="289"/>
      <c r="D56" s="290"/>
    </row>
    <row r="57" spans="1:7" ht="12.75" x14ac:dyDescent="0.2">
      <c r="A57" s="287" t="s">
        <v>548</v>
      </c>
    </row>
    <row r="58" spans="1:7" ht="12.75" x14ac:dyDescent="0.2">
      <c r="A58" s="287"/>
    </row>
    <row r="59" spans="1:7" ht="12.75" x14ac:dyDescent="0.2">
      <c r="A59" s="686"/>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0" t="s">
        <v>151</v>
      </c>
    </row>
    <row r="3" spans="1:65" s="81" customFormat="1" x14ac:dyDescent="0.2">
      <c r="A3" s="70"/>
      <c r="B3" s="776">
        <f>INDICE!A3</f>
        <v>45261</v>
      </c>
      <c r="C3" s="777"/>
      <c r="D3" s="777" t="s">
        <v>115</v>
      </c>
      <c r="E3" s="777"/>
      <c r="F3" s="777" t="s">
        <v>116</v>
      </c>
      <c r="G3" s="777"/>
      <c r="H3" s="777"/>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604</v>
      </c>
      <c r="B5" s="381">
        <v>28.787739938080502</v>
      </c>
      <c r="C5" s="73">
        <v>6.6873192895497997</v>
      </c>
      <c r="D5" s="85">
        <v>423.34613003095978</v>
      </c>
      <c r="E5" s="86">
        <v>2.9697649887377153</v>
      </c>
      <c r="F5" s="85">
        <v>423.34613003095978</v>
      </c>
      <c r="G5" s="86">
        <v>2.9697649887377153</v>
      </c>
      <c r="H5" s="382">
        <v>9.058385110337003</v>
      </c>
    </row>
    <row r="6" spans="1:65" x14ac:dyDescent="0.2">
      <c r="A6" s="84" t="s">
        <v>196</v>
      </c>
      <c r="B6" s="381">
        <v>46.762999999999998</v>
      </c>
      <c r="C6" s="86">
        <v>11.736876060309193</v>
      </c>
      <c r="D6" s="85">
        <v>892.44299999999998</v>
      </c>
      <c r="E6" s="86">
        <v>8.2755725626127568</v>
      </c>
      <c r="F6" s="85">
        <v>892.44299999999998</v>
      </c>
      <c r="G6" s="86">
        <v>8.2755725626127568</v>
      </c>
      <c r="H6" s="382">
        <v>19.095703986790401</v>
      </c>
    </row>
    <row r="7" spans="1:65" x14ac:dyDescent="0.2">
      <c r="A7" s="84" t="s">
        <v>197</v>
      </c>
      <c r="B7" s="381">
        <v>76.561999999999998</v>
      </c>
      <c r="C7" s="86">
        <v>29.465478465258638</v>
      </c>
      <c r="D7" s="85">
        <v>1132.73504</v>
      </c>
      <c r="E7" s="86">
        <v>14.645234227532431</v>
      </c>
      <c r="F7" s="85">
        <v>1132.73504</v>
      </c>
      <c r="G7" s="86">
        <v>14.645234227532431</v>
      </c>
      <c r="H7" s="382">
        <v>24.237259992296632</v>
      </c>
    </row>
    <row r="8" spans="1:65" x14ac:dyDescent="0.2">
      <c r="A8" s="84" t="s">
        <v>605</v>
      </c>
      <c r="B8" s="381">
        <v>298.01926006191951</v>
      </c>
      <c r="C8" s="86">
        <v>59.232586382694038</v>
      </c>
      <c r="D8" s="85">
        <v>2225.0034496753065</v>
      </c>
      <c r="E8" s="86">
        <v>-8.4373024083108348</v>
      </c>
      <c r="F8" s="85">
        <v>2225.0034496753065</v>
      </c>
      <c r="G8" s="491">
        <v>-8.4373024083108348</v>
      </c>
      <c r="H8" s="382">
        <v>47.608650910575953</v>
      </c>
      <c r="J8" s="85"/>
    </row>
    <row r="9" spans="1:65" x14ac:dyDescent="0.2">
      <c r="A9" s="60" t="s">
        <v>198</v>
      </c>
      <c r="B9" s="61">
        <v>450.13200000000001</v>
      </c>
      <c r="C9" s="632">
        <v>42.839644465317598</v>
      </c>
      <c r="D9" s="61">
        <v>4673.5276197062667</v>
      </c>
      <c r="E9" s="87">
        <v>0.43173722361056055</v>
      </c>
      <c r="F9" s="61">
        <v>4673.5276197062667</v>
      </c>
      <c r="G9" s="87">
        <v>0.43173722361056055</v>
      </c>
      <c r="H9" s="87">
        <v>100</v>
      </c>
    </row>
    <row r="10" spans="1:65" x14ac:dyDescent="0.2">
      <c r="H10" s="79" t="s">
        <v>220</v>
      </c>
    </row>
    <row r="11" spans="1:65" x14ac:dyDescent="0.2">
      <c r="A11" s="80" t="s">
        <v>479</v>
      </c>
    </row>
    <row r="12" spans="1:65" x14ac:dyDescent="0.2">
      <c r="A12" s="80" t="s">
        <v>608</v>
      </c>
    </row>
    <row r="13" spans="1:65" x14ac:dyDescent="0.2">
      <c r="A13" s="80" t="s">
        <v>606</v>
      </c>
    </row>
    <row r="14" spans="1:65" x14ac:dyDescent="0.2">
      <c r="A14" s="133" t="s">
        <v>532</v>
      </c>
    </row>
  </sheetData>
  <mergeCells count="3">
    <mergeCell ref="B3:C3"/>
    <mergeCell ref="D3:E3"/>
    <mergeCell ref="F3:H3"/>
  </mergeCells>
  <conditionalFormatting sqref="C9">
    <cfRule type="cellIs" dxfId="145" priority="1" operator="between">
      <formula>0</formula>
      <formula>0.5</formula>
    </cfRule>
    <cfRule type="cellIs" dxfId="144"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7"/>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77" t="s">
        <v>243</v>
      </c>
      <c r="B1" s="277"/>
      <c r="C1" s="1"/>
      <c r="D1" s="1"/>
      <c r="E1" s="1"/>
      <c r="F1" s="1"/>
      <c r="G1" s="1"/>
      <c r="H1" s="1"/>
      <c r="I1" s="1"/>
    </row>
    <row r="2" spans="1:9" x14ac:dyDescent="0.2">
      <c r="A2" s="383"/>
      <c r="B2" s="383"/>
      <c r="C2" s="383"/>
      <c r="D2" s="383"/>
      <c r="E2" s="383"/>
      <c r="F2" s="1"/>
      <c r="G2" s="1"/>
      <c r="H2" s="384"/>
      <c r="I2" s="387" t="s">
        <v>151</v>
      </c>
    </row>
    <row r="3" spans="1:9" ht="14.85" customHeight="1" x14ac:dyDescent="0.2">
      <c r="A3" s="794" t="s">
        <v>451</v>
      </c>
      <c r="B3" s="794" t="s">
        <v>452</v>
      </c>
      <c r="C3" s="776">
        <f>INDICE!A3</f>
        <v>45261</v>
      </c>
      <c r="D3" s="777"/>
      <c r="E3" s="777" t="s">
        <v>115</v>
      </c>
      <c r="F3" s="777"/>
      <c r="G3" s="777" t="s">
        <v>116</v>
      </c>
      <c r="H3" s="777"/>
      <c r="I3" s="777"/>
    </row>
    <row r="4" spans="1:9" x14ac:dyDescent="0.2">
      <c r="A4" s="795"/>
      <c r="B4" s="795"/>
      <c r="C4" s="82" t="s">
        <v>47</v>
      </c>
      <c r="D4" s="82" t="s">
        <v>449</v>
      </c>
      <c r="E4" s="82" t="s">
        <v>47</v>
      </c>
      <c r="F4" s="82" t="s">
        <v>449</v>
      </c>
      <c r="G4" s="82" t="s">
        <v>47</v>
      </c>
      <c r="H4" s="83" t="s">
        <v>449</v>
      </c>
      <c r="I4" s="83" t="s">
        <v>106</v>
      </c>
    </row>
    <row r="5" spans="1:9" x14ac:dyDescent="0.2">
      <c r="A5" s="388"/>
      <c r="B5" s="392" t="s">
        <v>200</v>
      </c>
      <c r="C5" s="390">
        <v>291.66290000000004</v>
      </c>
      <c r="D5" s="142">
        <v>-30.4050601885492</v>
      </c>
      <c r="E5" s="141">
        <v>2911.0459900000005</v>
      </c>
      <c r="F5" s="521">
        <v>9.0194851780520651</v>
      </c>
      <c r="G5" s="522">
        <v>2911.0459900000005</v>
      </c>
      <c r="H5" s="521">
        <v>9.0194851780520651</v>
      </c>
      <c r="I5" s="393">
        <v>4.7288982827125317</v>
      </c>
    </row>
    <row r="6" spans="1:9" x14ac:dyDescent="0.2">
      <c r="A6" s="11"/>
      <c r="B6" s="11" t="s">
        <v>231</v>
      </c>
      <c r="C6" s="390">
        <v>1061.7214799999999</v>
      </c>
      <c r="D6" s="142">
        <v>147.95357315659464</v>
      </c>
      <c r="E6" s="144">
        <v>8710.1851600000009</v>
      </c>
      <c r="F6" s="142">
        <v>31.195640360629728</v>
      </c>
      <c r="G6" s="522">
        <v>8710.1851600000009</v>
      </c>
      <c r="H6" s="523">
        <v>31.195640360629728</v>
      </c>
      <c r="I6" s="393">
        <v>14.149408764659254</v>
      </c>
    </row>
    <row r="7" spans="1:9" x14ac:dyDescent="0.2">
      <c r="A7" s="11"/>
      <c r="B7" s="255" t="s">
        <v>201</v>
      </c>
      <c r="C7" s="390">
        <v>556.72960999999998</v>
      </c>
      <c r="D7" s="142">
        <v>-12.331730991051645</v>
      </c>
      <c r="E7" s="144">
        <v>7036.2120599999998</v>
      </c>
      <c r="F7" s="142">
        <v>14.878386843107776</v>
      </c>
      <c r="G7" s="522">
        <v>7036.2120599999998</v>
      </c>
      <c r="H7" s="524">
        <v>14.878386843107776</v>
      </c>
      <c r="I7" s="393">
        <v>11.430094626342607</v>
      </c>
    </row>
    <row r="8" spans="1:9" x14ac:dyDescent="0.2">
      <c r="A8" s="488" t="s">
        <v>303</v>
      </c>
      <c r="B8" s="230"/>
      <c r="C8" s="146">
        <v>1910.1139899999998</v>
      </c>
      <c r="D8" s="147">
        <v>28.859655383731948</v>
      </c>
      <c r="E8" s="146">
        <v>18657.443209999998</v>
      </c>
      <c r="F8" s="525">
        <v>20.883688505193586</v>
      </c>
      <c r="G8" s="526">
        <v>18657.443209999998</v>
      </c>
      <c r="H8" s="525">
        <v>20.883688505193586</v>
      </c>
      <c r="I8" s="527">
        <v>30.308401673714386</v>
      </c>
    </row>
    <row r="9" spans="1:9" x14ac:dyDescent="0.2">
      <c r="A9" s="388"/>
      <c r="B9" s="11" t="s">
        <v>202</v>
      </c>
      <c r="C9" s="390">
        <v>655.51927999999998</v>
      </c>
      <c r="D9" s="142">
        <v>80.668170343879297</v>
      </c>
      <c r="E9" s="144">
        <v>6635.8167899999989</v>
      </c>
      <c r="F9" s="521">
        <v>22.856976684077242</v>
      </c>
      <c r="G9" s="522">
        <v>6635.8167899999989</v>
      </c>
      <c r="H9" s="528">
        <v>22.856976684077242</v>
      </c>
      <c r="I9" s="393">
        <v>10.779665704500248</v>
      </c>
    </row>
    <row r="10" spans="1:9" x14ac:dyDescent="0.2">
      <c r="A10" s="388"/>
      <c r="B10" s="11" t="s">
        <v>203</v>
      </c>
      <c r="C10" s="390">
        <v>103.39310999999999</v>
      </c>
      <c r="D10" s="142">
        <v>-28.109025963966459</v>
      </c>
      <c r="E10" s="144">
        <v>1142.6190999999999</v>
      </c>
      <c r="F10" s="521">
        <v>17.295102708490194</v>
      </c>
      <c r="G10" s="144">
        <v>1142.6190999999999</v>
      </c>
      <c r="H10" s="521">
        <v>17.295102708490194</v>
      </c>
      <c r="I10" s="473">
        <v>1.8561470750877889</v>
      </c>
    </row>
    <row r="11" spans="1:9" x14ac:dyDescent="0.2">
      <c r="A11" s="11"/>
      <c r="B11" s="11" t="s">
        <v>667</v>
      </c>
      <c r="C11" s="390">
        <v>0</v>
      </c>
      <c r="D11" s="142" t="s">
        <v>142</v>
      </c>
      <c r="E11" s="144">
        <v>148.184</v>
      </c>
      <c r="F11" s="529" t="s">
        <v>142</v>
      </c>
      <c r="G11" s="144">
        <v>148.184</v>
      </c>
      <c r="H11" s="529" t="s">
        <v>142</v>
      </c>
      <c r="I11" s="498">
        <v>0.24072002487513902</v>
      </c>
    </row>
    <row r="12" spans="1:9" x14ac:dyDescent="0.2">
      <c r="A12" s="638"/>
      <c r="B12" s="11" t="s">
        <v>591</v>
      </c>
      <c r="C12" s="390">
        <v>0</v>
      </c>
      <c r="D12" s="142">
        <v>-100</v>
      </c>
      <c r="E12" s="144">
        <v>151.78207</v>
      </c>
      <c r="F12" s="142">
        <v>-54.3780046669781</v>
      </c>
      <c r="G12" s="144">
        <v>151.78207</v>
      </c>
      <c r="H12" s="523">
        <v>-54.3780046669781</v>
      </c>
      <c r="I12" s="498">
        <v>0.24656497102251315</v>
      </c>
    </row>
    <row r="13" spans="1:9" x14ac:dyDescent="0.2">
      <c r="A13" s="11"/>
      <c r="B13" s="11" t="s">
        <v>204</v>
      </c>
      <c r="C13" s="390">
        <v>153.04035999999999</v>
      </c>
      <c r="D13" s="142">
        <v>9.1368057734546486</v>
      </c>
      <c r="E13" s="144">
        <v>1391.3599099999999</v>
      </c>
      <c r="F13" s="142">
        <v>91.314833194000215</v>
      </c>
      <c r="G13" s="522">
        <v>1391.3599099999999</v>
      </c>
      <c r="H13" s="523">
        <v>91.314833194000215</v>
      </c>
      <c r="I13" s="393">
        <v>2.2602183241474867</v>
      </c>
    </row>
    <row r="14" spans="1:9" x14ac:dyDescent="0.2">
      <c r="A14" s="11"/>
      <c r="B14" s="255" t="s">
        <v>669</v>
      </c>
      <c r="C14" s="390">
        <v>0</v>
      </c>
      <c r="D14" s="142">
        <v>-100</v>
      </c>
      <c r="E14" s="144">
        <v>675.00263000000007</v>
      </c>
      <c r="F14" s="142">
        <v>-3.1258802952837832</v>
      </c>
      <c r="G14" s="522">
        <v>675.00263000000007</v>
      </c>
      <c r="H14" s="523">
        <v>-3.1258802952837832</v>
      </c>
      <c r="I14" s="393">
        <v>1.0965195289935774</v>
      </c>
    </row>
    <row r="15" spans="1:9" x14ac:dyDescent="0.2">
      <c r="A15" s="488" t="s">
        <v>587</v>
      </c>
      <c r="B15" s="230"/>
      <c r="C15" s="146">
        <v>911.95274999999992</v>
      </c>
      <c r="D15" s="147">
        <v>9.4123674366597037</v>
      </c>
      <c r="E15" s="146">
        <v>10144.764499999999</v>
      </c>
      <c r="F15" s="525">
        <v>24.749104605274276</v>
      </c>
      <c r="G15" s="526">
        <v>10144.764499999999</v>
      </c>
      <c r="H15" s="525">
        <v>24.749104605274276</v>
      </c>
      <c r="I15" s="527">
        <v>16.479835628626756</v>
      </c>
    </row>
    <row r="16" spans="1:9" x14ac:dyDescent="0.2">
      <c r="A16" s="389"/>
      <c r="B16" s="391" t="s">
        <v>652</v>
      </c>
      <c r="C16" s="390">
        <v>45.066980000000001</v>
      </c>
      <c r="D16" s="142">
        <v>-12.229198610764062</v>
      </c>
      <c r="E16" s="144">
        <v>420.79232000000007</v>
      </c>
      <c r="F16" s="529">
        <v>-22.071913047409193</v>
      </c>
      <c r="G16" s="144">
        <v>420.79232000000007</v>
      </c>
      <c r="H16" s="529">
        <v>-22.071913047409193</v>
      </c>
      <c r="I16" s="473">
        <v>0.68356325742095947</v>
      </c>
    </row>
    <row r="17" spans="1:9" x14ac:dyDescent="0.2">
      <c r="A17" s="389"/>
      <c r="B17" s="391" t="s">
        <v>533</v>
      </c>
      <c r="C17" s="390">
        <v>94.550349999999995</v>
      </c>
      <c r="D17" s="142">
        <v>-73.909045475551352</v>
      </c>
      <c r="E17" s="144">
        <v>1515.67102</v>
      </c>
      <c r="F17" s="529">
        <v>-21.960217836124446</v>
      </c>
      <c r="G17" s="144">
        <v>1515.67102</v>
      </c>
      <c r="H17" s="529">
        <v>-21.960217836124446</v>
      </c>
      <c r="I17" s="472">
        <v>2.4621576259037905</v>
      </c>
    </row>
    <row r="18" spans="1:9" x14ac:dyDescent="0.2">
      <c r="A18" s="389"/>
      <c r="B18" s="391" t="s">
        <v>206</v>
      </c>
      <c r="C18" s="390">
        <v>0</v>
      </c>
      <c r="D18" s="142">
        <v>-100</v>
      </c>
      <c r="E18" s="144">
        <v>363.68793999999997</v>
      </c>
      <c r="F18" s="529">
        <v>-41.015131620656753</v>
      </c>
      <c r="G18" s="522">
        <v>363.68793999999997</v>
      </c>
      <c r="H18" s="529">
        <v>-41.015131620656753</v>
      </c>
      <c r="I18" s="393">
        <v>0.59079907387834074</v>
      </c>
    </row>
    <row r="19" spans="1:9" x14ac:dyDescent="0.2">
      <c r="A19" s="389"/>
      <c r="B19" s="391" t="s">
        <v>563</v>
      </c>
      <c r="C19" s="390">
        <v>0</v>
      </c>
      <c r="D19" s="73">
        <v>-100</v>
      </c>
      <c r="E19" s="144">
        <v>3085.9463899999996</v>
      </c>
      <c r="F19" s="73">
        <v>-6.4190425624747833</v>
      </c>
      <c r="G19" s="522">
        <v>3085.9463899999996</v>
      </c>
      <c r="H19" s="529">
        <v>-6.4190425624747833</v>
      </c>
      <c r="I19" s="393">
        <v>5.0130182189989831</v>
      </c>
    </row>
    <row r="20" spans="1:9" x14ac:dyDescent="0.2">
      <c r="A20" s="389"/>
      <c r="B20" s="391" t="s">
        <v>207</v>
      </c>
      <c r="C20" s="390">
        <v>0</v>
      </c>
      <c r="D20" s="142">
        <v>-100</v>
      </c>
      <c r="E20" s="144">
        <v>1278.2476099999999</v>
      </c>
      <c r="F20" s="73">
        <v>25.327309806737887</v>
      </c>
      <c r="G20" s="522">
        <v>1278.2476099999999</v>
      </c>
      <c r="H20" s="529">
        <v>25.327309806737887</v>
      </c>
      <c r="I20" s="393">
        <v>2.0764711202004733</v>
      </c>
    </row>
    <row r="21" spans="1:9" x14ac:dyDescent="0.2">
      <c r="A21" s="638"/>
      <c r="B21" s="391" t="s">
        <v>208</v>
      </c>
      <c r="C21" s="390">
        <v>0</v>
      </c>
      <c r="D21" s="142">
        <v>-100</v>
      </c>
      <c r="E21" s="144">
        <v>315.23540000000003</v>
      </c>
      <c r="F21" s="529">
        <v>-71.454823470399603</v>
      </c>
      <c r="G21" s="522">
        <v>315.23540000000003</v>
      </c>
      <c r="H21" s="529">
        <v>-71.454823470399603</v>
      </c>
      <c r="I21" s="393">
        <v>0.51208951931061653</v>
      </c>
    </row>
    <row r="22" spans="1:9" x14ac:dyDescent="0.2">
      <c r="A22" s="638"/>
      <c r="B22" s="391" t="s">
        <v>209</v>
      </c>
      <c r="C22" s="390">
        <v>0</v>
      </c>
      <c r="D22" s="142" t="s">
        <v>142</v>
      </c>
      <c r="E22" s="144">
        <v>0</v>
      </c>
      <c r="F22" s="529">
        <v>-100</v>
      </c>
      <c r="G22" s="144">
        <v>0</v>
      </c>
      <c r="H22" s="529">
        <v>-100</v>
      </c>
      <c r="I22" s="473">
        <v>0</v>
      </c>
    </row>
    <row r="23" spans="1:9" x14ac:dyDescent="0.2">
      <c r="A23" s="488" t="s">
        <v>442</v>
      </c>
      <c r="B23" s="146"/>
      <c r="C23" s="146">
        <v>139.61732999999998</v>
      </c>
      <c r="D23" s="147">
        <v>-86.516391705056222</v>
      </c>
      <c r="E23" s="146">
        <v>6979.58068</v>
      </c>
      <c r="F23" s="525">
        <v>-24.292211024090317</v>
      </c>
      <c r="G23" s="526">
        <v>6979.58068</v>
      </c>
      <c r="H23" s="525">
        <v>-24.292211024090317</v>
      </c>
      <c r="I23" s="527">
        <v>11.338098815713165</v>
      </c>
    </row>
    <row r="24" spans="1:9" x14ac:dyDescent="0.2">
      <c r="A24" s="638"/>
      <c r="B24" s="391" t="s">
        <v>210</v>
      </c>
      <c r="C24" s="390">
        <v>278.02612999999997</v>
      </c>
      <c r="D24" s="73">
        <v>25.004622038635553</v>
      </c>
      <c r="E24" s="144">
        <v>4109.4506499999998</v>
      </c>
      <c r="F24" s="73">
        <v>-13.905416777558832</v>
      </c>
      <c r="G24" s="522">
        <v>4109.4506499999998</v>
      </c>
      <c r="H24" s="529">
        <v>-13.905416777558832</v>
      </c>
      <c r="I24" s="393">
        <v>6.6756671617121688</v>
      </c>
    </row>
    <row r="25" spans="1:9" x14ac:dyDescent="0.2">
      <c r="A25" s="638"/>
      <c r="B25" s="391" t="s">
        <v>240</v>
      </c>
      <c r="C25" s="390">
        <v>0</v>
      </c>
      <c r="D25" s="142" t="s">
        <v>142</v>
      </c>
      <c r="E25" s="144">
        <v>0</v>
      </c>
      <c r="F25" s="529">
        <v>-100</v>
      </c>
      <c r="G25" s="144">
        <v>0</v>
      </c>
      <c r="H25" s="529">
        <v>-100</v>
      </c>
      <c r="I25" s="473">
        <v>0</v>
      </c>
    </row>
    <row r="26" spans="1:9" x14ac:dyDescent="0.2">
      <c r="A26" s="638"/>
      <c r="B26" s="391" t="s">
        <v>211</v>
      </c>
      <c r="C26" s="390">
        <v>275.88751000000002</v>
      </c>
      <c r="D26" s="142">
        <v>-2.8118998565679596</v>
      </c>
      <c r="E26" s="144">
        <v>3109.2588300000002</v>
      </c>
      <c r="F26" s="529">
        <v>-40.349762827071537</v>
      </c>
      <c r="G26" s="522">
        <v>3109.2588300000002</v>
      </c>
      <c r="H26" s="529">
        <v>-40.349762827071537</v>
      </c>
      <c r="I26" s="393">
        <v>5.0508885095613945</v>
      </c>
    </row>
    <row r="27" spans="1:9" x14ac:dyDescent="0.2">
      <c r="A27" s="488" t="s">
        <v>340</v>
      </c>
      <c r="B27" s="146"/>
      <c r="C27" s="146">
        <v>553.91363999999999</v>
      </c>
      <c r="D27" s="147">
        <v>9.4080551736430298</v>
      </c>
      <c r="E27" s="146">
        <v>7218.7094800000004</v>
      </c>
      <c r="F27" s="525">
        <v>-29.902664354405694</v>
      </c>
      <c r="G27" s="526">
        <v>7218.7094800000004</v>
      </c>
      <c r="H27" s="525">
        <v>-29.902664354405694</v>
      </c>
      <c r="I27" s="527">
        <v>11.726555671273564</v>
      </c>
    </row>
    <row r="28" spans="1:9" x14ac:dyDescent="0.2">
      <c r="A28" s="389"/>
      <c r="B28" s="391" t="s">
        <v>212</v>
      </c>
      <c r="C28" s="390">
        <v>522.54928000000007</v>
      </c>
      <c r="D28" s="142">
        <v>27.187307061664189</v>
      </c>
      <c r="E28" s="144">
        <v>4165.8153499999999</v>
      </c>
      <c r="F28" s="142">
        <v>79.899283028986943</v>
      </c>
      <c r="G28" s="144">
        <v>4165.8153499999999</v>
      </c>
      <c r="H28" s="142">
        <v>79.899283028986943</v>
      </c>
      <c r="I28" s="393">
        <v>6.7672297594695507</v>
      </c>
    </row>
    <row r="29" spans="1:9" x14ac:dyDescent="0.2">
      <c r="A29" s="389"/>
      <c r="B29" s="391" t="s">
        <v>213</v>
      </c>
      <c r="C29" s="390">
        <v>337.37626</v>
      </c>
      <c r="D29" s="142">
        <v>49.010036006520316</v>
      </c>
      <c r="E29" s="144">
        <v>2452.0320099999999</v>
      </c>
      <c r="F29" s="142">
        <v>-22.687507517729852</v>
      </c>
      <c r="G29" s="144">
        <v>2452.0320099999999</v>
      </c>
      <c r="H29" s="142">
        <v>-22.687507517729852</v>
      </c>
      <c r="I29" s="498">
        <v>3.9832451981444494</v>
      </c>
    </row>
    <row r="30" spans="1:9" x14ac:dyDescent="0.2">
      <c r="A30" s="389"/>
      <c r="B30" s="391" t="s">
        <v>214</v>
      </c>
      <c r="C30" s="390">
        <v>0</v>
      </c>
      <c r="D30" s="142" t="s">
        <v>142</v>
      </c>
      <c r="E30" s="144">
        <v>0</v>
      </c>
      <c r="F30" s="142">
        <v>-100</v>
      </c>
      <c r="G30" s="144">
        <v>0</v>
      </c>
      <c r="H30" s="142">
        <v>-100</v>
      </c>
      <c r="I30" s="473">
        <v>0</v>
      </c>
    </row>
    <row r="31" spans="1:9" x14ac:dyDescent="0.2">
      <c r="A31" s="389"/>
      <c r="B31" s="391" t="s">
        <v>215</v>
      </c>
      <c r="C31" s="390">
        <v>0</v>
      </c>
      <c r="D31" s="142" t="s">
        <v>142</v>
      </c>
      <c r="E31" s="144">
        <v>143.40235999999999</v>
      </c>
      <c r="F31" s="142" t="s">
        <v>142</v>
      </c>
      <c r="G31" s="144">
        <v>143.40235999999999</v>
      </c>
      <c r="H31" s="142" t="s">
        <v>142</v>
      </c>
      <c r="I31" s="473">
        <v>0.23295240826508687</v>
      </c>
    </row>
    <row r="32" spans="1:9" x14ac:dyDescent="0.2">
      <c r="A32" s="389"/>
      <c r="B32" s="391" t="s">
        <v>621</v>
      </c>
      <c r="C32" s="390">
        <v>0</v>
      </c>
      <c r="D32" s="142" t="s">
        <v>142</v>
      </c>
      <c r="E32" s="144">
        <v>133.01599999999999</v>
      </c>
      <c r="F32" s="142">
        <v>-7.4985262393376235</v>
      </c>
      <c r="G32" s="144">
        <v>133.01599999999999</v>
      </c>
      <c r="H32" s="142">
        <v>-7.4985262393376235</v>
      </c>
      <c r="I32" s="473">
        <v>0.21608010870803521</v>
      </c>
    </row>
    <row r="33" spans="1:9" x14ac:dyDescent="0.2">
      <c r="A33" s="389"/>
      <c r="B33" s="391" t="s">
        <v>656</v>
      </c>
      <c r="C33" s="390">
        <v>0</v>
      </c>
      <c r="D33" s="142" t="s">
        <v>142</v>
      </c>
      <c r="E33" s="144">
        <v>131.27976000000001</v>
      </c>
      <c r="F33" s="73">
        <v>1.1487040452698349</v>
      </c>
      <c r="G33" s="144">
        <v>131.27976000000001</v>
      </c>
      <c r="H33" s="529">
        <v>1.1487040452698349</v>
      </c>
      <c r="I33" s="473">
        <v>0.21325964404255709</v>
      </c>
    </row>
    <row r="34" spans="1:9" x14ac:dyDescent="0.2">
      <c r="A34" s="638"/>
      <c r="B34" s="391" t="s">
        <v>546</v>
      </c>
      <c r="C34" s="390">
        <v>0</v>
      </c>
      <c r="D34" s="142">
        <v>-100</v>
      </c>
      <c r="E34" s="144">
        <v>782.41886</v>
      </c>
      <c r="F34" s="73">
        <v>-36.81761468874943</v>
      </c>
      <c r="G34" s="144">
        <v>782.41886</v>
      </c>
      <c r="H34" s="529">
        <v>-36.81761468874943</v>
      </c>
      <c r="I34" s="473">
        <v>1.271013654928858</v>
      </c>
    </row>
    <row r="35" spans="1:9" x14ac:dyDescent="0.2">
      <c r="A35" s="638"/>
      <c r="B35" s="391" t="s">
        <v>216</v>
      </c>
      <c r="C35" s="390">
        <v>333.72221000000002</v>
      </c>
      <c r="D35" s="142">
        <v>-20.425124739682033</v>
      </c>
      <c r="E35" s="144">
        <v>4345.0984100000005</v>
      </c>
      <c r="F35" s="73">
        <v>-13.053157665202567</v>
      </c>
      <c r="G35" s="144">
        <v>4345.0984100000005</v>
      </c>
      <c r="H35" s="529">
        <v>-13.053157665202567</v>
      </c>
      <c r="I35" s="473">
        <v>7.0584691825036918</v>
      </c>
    </row>
    <row r="36" spans="1:9" x14ac:dyDescent="0.2">
      <c r="A36" s="638"/>
      <c r="B36" s="391" t="s">
        <v>217</v>
      </c>
      <c r="C36" s="390">
        <v>384.20800000000003</v>
      </c>
      <c r="D36" s="142">
        <v>-15.308366354006303</v>
      </c>
      <c r="E36" s="144">
        <v>6382.3621000000003</v>
      </c>
      <c r="F36" s="529">
        <v>-21.426028885073265</v>
      </c>
      <c r="G36" s="522">
        <v>6382.3621000000003</v>
      </c>
      <c r="H36" s="529">
        <v>-21.426028885073265</v>
      </c>
      <c r="I36" s="393">
        <v>10.367936912717598</v>
      </c>
    </row>
    <row r="37" spans="1:9" x14ac:dyDescent="0.2">
      <c r="A37" s="638"/>
      <c r="B37" s="391" t="s">
        <v>218</v>
      </c>
      <c r="C37" s="390">
        <v>0</v>
      </c>
      <c r="D37" s="142" t="s">
        <v>142</v>
      </c>
      <c r="E37" s="144">
        <v>22.728280000000002</v>
      </c>
      <c r="F37" s="529">
        <v>-65.822089082526574</v>
      </c>
      <c r="G37" s="144">
        <v>22.728280000000002</v>
      </c>
      <c r="H37" s="529">
        <v>-65.822089082526574</v>
      </c>
      <c r="I37" s="585">
        <v>3.6921341892303651E-2</v>
      </c>
    </row>
    <row r="38" spans="1:9" x14ac:dyDescent="0.2">
      <c r="A38" s="488" t="s">
        <v>443</v>
      </c>
      <c r="B38" s="146"/>
      <c r="C38" s="146">
        <v>1577.8557500000002</v>
      </c>
      <c r="D38" s="147">
        <v>-4.4898238889204913</v>
      </c>
      <c r="E38" s="146">
        <v>18558.153129999999</v>
      </c>
      <c r="F38" s="525">
        <v>-9.9466965074913816</v>
      </c>
      <c r="G38" s="526">
        <v>18558.153129999999</v>
      </c>
      <c r="H38" s="525">
        <v>-9.9466965074913816</v>
      </c>
      <c r="I38" s="527">
        <v>30.147108210672123</v>
      </c>
    </row>
    <row r="39" spans="1:9" x14ac:dyDescent="0.2">
      <c r="A39" s="150" t="s">
        <v>186</v>
      </c>
      <c r="B39" s="150"/>
      <c r="C39" s="150">
        <v>5093.4534600000006</v>
      </c>
      <c r="D39" s="672">
        <v>-7.5529957906489766</v>
      </c>
      <c r="E39" s="150">
        <v>61558.650999999998</v>
      </c>
      <c r="F39" s="665">
        <v>-3.3487750797237794</v>
      </c>
      <c r="G39" s="150">
        <v>61558.650999999998</v>
      </c>
      <c r="H39" s="732">
        <v>-3.3487750797237794</v>
      </c>
      <c r="I39" s="666">
        <v>100</v>
      </c>
    </row>
    <row r="40" spans="1:9" x14ac:dyDescent="0.2">
      <c r="A40" s="151" t="s">
        <v>526</v>
      </c>
      <c r="B40" s="474"/>
      <c r="C40" s="152">
        <v>2284.8097499999999</v>
      </c>
      <c r="D40" s="530">
        <v>-0.59731457447457814</v>
      </c>
      <c r="E40" s="152">
        <v>26870.812119999995</v>
      </c>
      <c r="F40" s="530">
        <v>-13.361656528300717</v>
      </c>
      <c r="G40" s="152">
        <v>26870.812119999995</v>
      </c>
      <c r="H40" s="530">
        <v>-13.361656528300717</v>
      </c>
      <c r="I40" s="531">
        <v>43.650748811893223</v>
      </c>
    </row>
    <row r="41" spans="1:9" x14ac:dyDescent="0.2">
      <c r="A41" s="151" t="s">
        <v>527</v>
      </c>
      <c r="B41" s="474"/>
      <c r="C41" s="152">
        <v>2808.6437100000007</v>
      </c>
      <c r="D41" s="530">
        <v>-12.532017879702048</v>
      </c>
      <c r="E41" s="152">
        <v>34687.838880000003</v>
      </c>
      <c r="F41" s="530">
        <v>6.1549228093699559</v>
      </c>
      <c r="G41" s="152">
        <v>34687.838880000003</v>
      </c>
      <c r="H41" s="530">
        <v>6.1549228093699559</v>
      </c>
      <c r="I41" s="531">
        <v>56.349251188106777</v>
      </c>
    </row>
    <row r="42" spans="1:9" x14ac:dyDescent="0.2">
      <c r="A42" s="153" t="s">
        <v>528</v>
      </c>
      <c r="B42" s="475"/>
      <c r="C42" s="154">
        <v>2013.5070999999998</v>
      </c>
      <c r="D42" s="532">
        <v>-0.25635784216944846</v>
      </c>
      <c r="E42" s="154">
        <v>21757.233260000001</v>
      </c>
      <c r="F42" s="532">
        <v>13.619567647207308</v>
      </c>
      <c r="G42" s="154">
        <v>21757.233260000001</v>
      </c>
      <c r="H42" s="532">
        <v>13.619567647207308</v>
      </c>
      <c r="I42" s="533">
        <v>35.343908462191614</v>
      </c>
    </row>
    <row r="43" spans="1:9" s="1" customFormat="1" x14ac:dyDescent="0.2">
      <c r="A43" s="153" t="s">
        <v>529</v>
      </c>
      <c r="B43" s="475"/>
      <c r="C43" s="154">
        <v>3079.9463600000008</v>
      </c>
      <c r="D43" s="532">
        <v>-11.772408541356482</v>
      </c>
      <c r="E43" s="154">
        <v>39801.417739999997</v>
      </c>
      <c r="F43" s="532">
        <v>-10.643634341908175</v>
      </c>
      <c r="G43" s="154">
        <v>39801.417739999997</v>
      </c>
      <c r="H43" s="532">
        <v>-10.643634341908175</v>
      </c>
      <c r="I43" s="533">
        <v>64.656091537808393</v>
      </c>
    </row>
    <row r="44" spans="1:9" s="1" customFormat="1" x14ac:dyDescent="0.2">
      <c r="A44" s="703" t="s">
        <v>668</v>
      </c>
      <c r="B44" s="704"/>
      <c r="C44" s="720">
        <v>0</v>
      </c>
      <c r="D44" s="710">
        <v>-100</v>
      </c>
      <c r="E44" s="481">
        <v>363.68793999999997</v>
      </c>
      <c r="F44" s="705">
        <v>-41.015131620656753</v>
      </c>
      <c r="G44" s="481">
        <v>363.68793999999997</v>
      </c>
      <c r="H44" s="705">
        <v>-41.015131620656753</v>
      </c>
      <c r="I44" s="706">
        <v>0.59079907387834074</v>
      </c>
    </row>
    <row r="45" spans="1:9" s="1" customFormat="1" x14ac:dyDescent="0.2">
      <c r="A45" s="80" t="s">
        <v>479</v>
      </c>
      <c r="I45" s="79" t="s">
        <v>220</v>
      </c>
    </row>
    <row r="46" spans="1:9" s="1" customFormat="1" x14ac:dyDescent="0.2">
      <c r="A46" s="430" t="s">
        <v>531</v>
      </c>
    </row>
    <row r="47" spans="1:9" s="1" customFormat="1" x14ac:dyDescent="0.2"/>
    <row r="48" spans="1:9" s="1" customFormat="1" x14ac:dyDescent="0.2">
      <c r="A48" s="84"/>
      <c r="B48" s="84"/>
      <c r="C48" s="84"/>
      <c r="D48" s="84"/>
      <c r="E48" s="84"/>
      <c r="F48" s="84"/>
      <c r="G48" s="84"/>
    </row>
    <row r="49" spans="2:8" s="1" customFormat="1" x14ac:dyDescent="0.2">
      <c r="B49" s="84"/>
      <c r="C49" s="84"/>
      <c r="D49" s="84"/>
      <c r="E49" s="84"/>
      <c r="F49" s="84"/>
      <c r="G49" s="84"/>
      <c r="H49" s="84"/>
    </row>
    <row r="50" spans="2:8" s="1" customFormat="1" x14ac:dyDescent="0.2"/>
    <row r="51" spans="2:8" s="1" customFormat="1" x14ac:dyDescent="0.2"/>
    <row r="52" spans="2:8" s="1" customFormat="1" x14ac:dyDescent="0.2"/>
    <row r="53" spans="2:8" s="1" customFormat="1" x14ac:dyDescent="0.2"/>
    <row r="54" spans="2:8" s="1" customFormat="1" x14ac:dyDescent="0.2"/>
    <row r="55" spans="2:8" s="1" customFormat="1" x14ac:dyDescent="0.2"/>
    <row r="56" spans="2:8" s="1" customFormat="1" x14ac:dyDescent="0.2"/>
    <row r="57" spans="2:8" s="1" customFormat="1" x14ac:dyDescent="0.2"/>
    <row r="58" spans="2:8" s="1" customFormat="1" x14ac:dyDescent="0.2"/>
    <row r="59" spans="2:8" s="1" customFormat="1" x14ac:dyDescent="0.2"/>
    <row r="60" spans="2:8" s="1" customFormat="1" x14ac:dyDescent="0.2"/>
    <row r="61" spans="2:8" s="1" customFormat="1" x14ac:dyDescent="0.2"/>
    <row r="62" spans="2:8" s="1" customFormat="1" x14ac:dyDescent="0.2"/>
    <row r="63" spans="2:8" s="1" customFormat="1" x14ac:dyDescent="0.2"/>
    <row r="64" spans="2:8"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sheetData>
  <mergeCells count="5">
    <mergeCell ref="A3:A4"/>
    <mergeCell ref="C3:D3"/>
    <mergeCell ref="E3:F3"/>
    <mergeCell ref="G3:I3"/>
    <mergeCell ref="B3:B4"/>
  </mergeCells>
  <conditionalFormatting sqref="D18:D19">
    <cfRule type="cellIs" dxfId="143" priority="19" stopIfTrue="1" operator="equal">
      <formula>0</formula>
    </cfRule>
    <cfRule type="cellIs" dxfId="142" priority="20" operator="between">
      <formula>0</formula>
      <formula>0.5</formula>
    </cfRule>
    <cfRule type="cellIs" dxfId="141" priority="21" operator="between">
      <formula>0</formula>
      <formula>0.49</formula>
    </cfRule>
  </conditionalFormatting>
  <conditionalFormatting sqref="F18:F35">
    <cfRule type="cellIs" dxfId="140" priority="29" stopIfTrue="1" operator="equal">
      <formula>0</formula>
    </cfRule>
    <cfRule type="cellIs" dxfId="139" priority="30" operator="between">
      <formula>0</formula>
      <formula>0.5</formula>
    </cfRule>
    <cfRule type="cellIs" dxfId="138" priority="31" operator="between">
      <formula>0</formula>
      <formula>0.49</formula>
    </cfRule>
  </conditionalFormatting>
  <conditionalFormatting sqref="F23:F24">
    <cfRule type="cellIs" dxfId="137" priority="15" operator="between">
      <formula>0</formula>
      <formula>0.5</formula>
    </cfRule>
    <cfRule type="cellIs" dxfId="136" priority="16" operator="between">
      <formula>0</formula>
      <formula>0.49</formula>
    </cfRule>
  </conditionalFormatting>
  <conditionalFormatting sqref="I37">
    <cfRule type="cellIs" dxfId="135" priority="1" operator="between">
      <formula>0.00001</formula>
      <formula>0.499</formula>
    </cfRule>
  </conditionalFormatting>
  <conditionalFormatting sqref="I38:I41">
    <cfRule type="cellIs" dxfId="134" priority="25" operator="between">
      <formula>0</formula>
      <formula>0.5</formula>
    </cfRule>
    <cfRule type="cellIs" dxfId="133" priority="26"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76">
        <f>INDICE!A3</f>
        <v>45261</v>
      </c>
      <c r="C3" s="777"/>
      <c r="D3" s="777" t="s">
        <v>115</v>
      </c>
      <c r="E3" s="777"/>
      <c r="F3" s="777" t="s">
        <v>116</v>
      </c>
      <c r="G3" s="777"/>
      <c r="H3" s="1"/>
    </row>
    <row r="4" spans="1:8" x14ac:dyDescent="0.2">
      <c r="A4" s="66"/>
      <c r="B4" s="610" t="s">
        <v>56</v>
      </c>
      <c r="C4" s="610" t="s">
        <v>449</v>
      </c>
      <c r="D4" s="610" t="s">
        <v>56</v>
      </c>
      <c r="E4" s="610" t="s">
        <v>449</v>
      </c>
      <c r="F4" s="610" t="s">
        <v>56</v>
      </c>
      <c r="G4" s="611" t="s">
        <v>449</v>
      </c>
      <c r="H4" s="1"/>
    </row>
    <row r="5" spans="1:8" x14ac:dyDescent="0.2">
      <c r="A5" s="157" t="s">
        <v>8</v>
      </c>
      <c r="B5" s="394">
        <v>74.285447982021097</v>
      </c>
      <c r="C5" s="477">
        <v>-6.2708278576743925</v>
      </c>
      <c r="D5" s="394">
        <v>75.917835103813289</v>
      </c>
      <c r="E5" s="477">
        <v>-20.94423894177168</v>
      </c>
      <c r="F5" s="394">
        <v>75.917835103813289</v>
      </c>
      <c r="G5" s="477">
        <v>-20.94423894177168</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516</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453</v>
      </c>
      <c r="B1" s="158"/>
      <c r="C1" s="15"/>
      <c r="D1" s="15"/>
      <c r="E1" s="15"/>
      <c r="F1" s="15"/>
      <c r="G1" s="15"/>
      <c r="H1" s="1"/>
    </row>
    <row r="2" spans="1:8" x14ac:dyDescent="0.2">
      <c r="A2" s="159" t="s">
        <v>369</v>
      </c>
      <c r="B2" s="159"/>
      <c r="C2" s="160"/>
      <c r="D2" s="160"/>
      <c r="E2" s="160"/>
      <c r="F2" s="160"/>
      <c r="G2" s="160"/>
      <c r="H2" s="161" t="s">
        <v>151</v>
      </c>
    </row>
    <row r="3" spans="1:8" ht="14.1" customHeight="1" x14ac:dyDescent="0.2">
      <c r="A3" s="162"/>
      <c r="B3" s="776">
        <f>INDICE!A3</f>
        <v>45261</v>
      </c>
      <c r="C3" s="777"/>
      <c r="D3" s="777" t="s">
        <v>115</v>
      </c>
      <c r="E3" s="777"/>
      <c r="F3" s="777" t="s">
        <v>116</v>
      </c>
      <c r="G3" s="777"/>
      <c r="H3" s="777"/>
    </row>
    <row r="4" spans="1:8" x14ac:dyDescent="0.2">
      <c r="A4" s="160"/>
      <c r="B4" s="63" t="s">
        <v>47</v>
      </c>
      <c r="C4" s="63" t="s">
        <v>449</v>
      </c>
      <c r="D4" s="63" t="s">
        <v>47</v>
      </c>
      <c r="E4" s="63" t="s">
        <v>449</v>
      </c>
      <c r="F4" s="63" t="s">
        <v>47</v>
      </c>
      <c r="G4" s="64" t="s">
        <v>449</v>
      </c>
      <c r="H4" s="64" t="s">
        <v>106</v>
      </c>
    </row>
    <row r="5" spans="1:8" x14ac:dyDescent="0.2">
      <c r="A5" s="160" t="s">
        <v>224</v>
      </c>
      <c r="B5" s="163"/>
      <c r="C5" s="163"/>
      <c r="D5" s="163"/>
      <c r="E5" s="163"/>
      <c r="F5" s="163"/>
      <c r="G5" s="164"/>
      <c r="H5" s="165"/>
    </row>
    <row r="6" spans="1:8" x14ac:dyDescent="0.2">
      <c r="A6" s="1" t="s">
        <v>410</v>
      </c>
      <c r="B6" s="458">
        <v>81.72399999999999</v>
      </c>
      <c r="C6" s="396">
        <v>-26.358852364475212</v>
      </c>
      <c r="D6" s="235">
        <v>1037.836</v>
      </c>
      <c r="E6" s="396">
        <v>0.85360117856044959</v>
      </c>
      <c r="F6" s="235">
        <v>1037.836</v>
      </c>
      <c r="G6" s="396">
        <v>0.85360117856044959</v>
      </c>
      <c r="H6" s="396">
        <v>5.7441546619492962</v>
      </c>
    </row>
    <row r="7" spans="1:8" x14ac:dyDescent="0.2">
      <c r="A7" s="1" t="s">
        <v>48</v>
      </c>
      <c r="B7" s="458">
        <v>60.018000000000001</v>
      </c>
      <c r="C7" s="399">
        <v>26.080289057412347</v>
      </c>
      <c r="D7" s="458">
        <v>595.08899999999994</v>
      </c>
      <c r="E7" s="399">
        <v>-25.291695436570212</v>
      </c>
      <c r="F7" s="235">
        <v>595.08899999999994</v>
      </c>
      <c r="G7" s="396">
        <v>-25.291695436570212</v>
      </c>
      <c r="H7" s="396">
        <v>3.2936641758666534</v>
      </c>
    </row>
    <row r="8" spans="1:8" x14ac:dyDescent="0.2">
      <c r="A8" s="1" t="s">
        <v>49</v>
      </c>
      <c r="B8" s="458">
        <v>66.263000000000005</v>
      </c>
      <c r="C8" s="399">
        <v>-54.958365904224578</v>
      </c>
      <c r="D8" s="235">
        <v>1494.1349999999998</v>
      </c>
      <c r="E8" s="396">
        <v>-3.1901597218037732</v>
      </c>
      <c r="F8" s="235">
        <v>1494.1349999999998</v>
      </c>
      <c r="G8" s="396">
        <v>-3.1901597218037732</v>
      </c>
      <c r="H8" s="396">
        <v>8.269651973752703</v>
      </c>
    </row>
    <row r="9" spans="1:8" x14ac:dyDescent="0.2">
      <c r="A9" s="1" t="s">
        <v>122</v>
      </c>
      <c r="B9" s="458">
        <v>787.73799999999983</v>
      </c>
      <c r="C9" s="396">
        <v>0.69731797827636532</v>
      </c>
      <c r="D9" s="235">
        <v>7668.8580000000002</v>
      </c>
      <c r="E9" s="396">
        <v>13.354665512553204</v>
      </c>
      <c r="F9" s="235">
        <v>7668.8580000000002</v>
      </c>
      <c r="G9" s="396">
        <v>13.354665512553204</v>
      </c>
      <c r="H9" s="396">
        <v>42.445151673797355</v>
      </c>
    </row>
    <row r="10" spans="1:8" x14ac:dyDescent="0.2">
      <c r="A10" s="1" t="s">
        <v>123</v>
      </c>
      <c r="B10" s="458">
        <v>299.92099999999999</v>
      </c>
      <c r="C10" s="396">
        <v>-54.168761451276957</v>
      </c>
      <c r="D10" s="235">
        <v>5264.9310000000014</v>
      </c>
      <c r="E10" s="396">
        <v>-15.055795279363595</v>
      </c>
      <c r="F10" s="235">
        <v>5264.9310000000014</v>
      </c>
      <c r="G10" s="396">
        <v>-15.055795279363595</v>
      </c>
      <c r="H10" s="396">
        <v>29.140035562932269</v>
      </c>
    </row>
    <row r="11" spans="1:8" x14ac:dyDescent="0.2">
      <c r="A11" s="1" t="s">
        <v>225</v>
      </c>
      <c r="B11" s="458">
        <v>205.26100000000002</v>
      </c>
      <c r="C11" s="396">
        <v>7.78023986053645</v>
      </c>
      <c r="D11" s="235">
        <v>2006.8399999999997</v>
      </c>
      <c r="E11" s="396">
        <v>-14.165124053474226</v>
      </c>
      <c r="F11" s="235">
        <v>2006.8399999999997</v>
      </c>
      <c r="G11" s="396">
        <v>-14.165124053474226</v>
      </c>
      <c r="H11" s="396">
        <v>11.107341951701736</v>
      </c>
    </row>
    <row r="12" spans="1:8" x14ac:dyDescent="0.2">
      <c r="A12" s="168" t="s">
        <v>226</v>
      </c>
      <c r="B12" s="459">
        <v>1500.925</v>
      </c>
      <c r="C12" s="170">
        <v>-22.345490329176382</v>
      </c>
      <c r="D12" s="169">
        <v>18067.688999999998</v>
      </c>
      <c r="E12" s="170">
        <v>-3.2285157501140422</v>
      </c>
      <c r="F12" s="169">
        <v>18067.688999999998</v>
      </c>
      <c r="G12" s="170">
        <v>-3.2285157501140422</v>
      </c>
      <c r="H12" s="170">
        <v>100</v>
      </c>
    </row>
    <row r="13" spans="1:8" x14ac:dyDescent="0.2">
      <c r="A13" s="145" t="s">
        <v>227</v>
      </c>
      <c r="B13" s="460"/>
      <c r="C13" s="172"/>
      <c r="D13" s="171"/>
      <c r="E13" s="172"/>
      <c r="F13" s="171"/>
      <c r="G13" s="172"/>
      <c r="H13" s="172"/>
    </row>
    <row r="14" spans="1:8" x14ac:dyDescent="0.2">
      <c r="A14" s="1" t="s">
        <v>410</v>
      </c>
      <c r="B14" s="458">
        <v>58.037999999999997</v>
      </c>
      <c r="C14" s="711">
        <v>70.971543038944205</v>
      </c>
      <c r="D14" s="235">
        <v>479.10999999999996</v>
      </c>
      <c r="E14" s="396">
        <v>-9.219753339055524</v>
      </c>
      <c r="F14" s="235">
        <v>479.10999999999996</v>
      </c>
      <c r="G14" s="396">
        <v>-9.219753339055524</v>
      </c>
      <c r="H14" s="396">
        <v>2.3169389266969382</v>
      </c>
    </row>
    <row r="15" spans="1:8" x14ac:dyDescent="0.2">
      <c r="A15" s="1" t="s">
        <v>48</v>
      </c>
      <c r="B15" s="458">
        <v>389.916</v>
      </c>
      <c r="C15" s="396">
        <v>1.3629758262212157</v>
      </c>
      <c r="D15" s="235">
        <v>4038.9820000000004</v>
      </c>
      <c r="E15" s="396">
        <v>-4.4575630254088461</v>
      </c>
      <c r="F15" s="235">
        <v>4038.9820000000004</v>
      </c>
      <c r="G15" s="396">
        <v>-4.4575630254088461</v>
      </c>
      <c r="H15" s="396">
        <v>19.532204754708218</v>
      </c>
    </row>
    <row r="16" spans="1:8" x14ac:dyDescent="0.2">
      <c r="A16" s="1" t="s">
        <v>49</v>
      </c>
      <c r="B16" s="458">
        <v>42.557000000000002</v>
      </c>
      <c r="C16" s="470">
        <v>-12.898340121574325</v>
      </c>
      <c r="D16" s="235">
        <v>529.84900000000005</v>
      </c>
      <c r="E16" s="396">
        <v>32.458607388296862</v>
      </c>
      <c r="F16" s="235">
        <v>529.84900000000005</v>
      </c>
      <c r="G16" s="396">
        <v>32.458607388296862</v>
      </c>
      <c r="H16" s="396">
        <v>2.5623088087734471</v>
      </c>
    </row>
    <row r="17" spans="1:8" x14ac:dyDescent="0.2">
      <c r="A17" s="1" t="s">
        <v>122</v>
      </c>
      <c r="B17" s="458">
        <v>968.54199999999992</v>
      </c>
      <c r="C17" s="396">
        <v>25.018651948192776</v>
      </c>
      <c r="D17" s="235">
        <v>7887.0249999999996</v>
      </c>
      <c r="E17" s="396">
        <v>8.8083584199702383</v>
      </c>
      <c r="F17" s="235">
        <v>7887.0249999999996</v>
      </c>
      <c r="G17" s="396">
        <v>8.8083584199702383</v>
      </c>
      <c r="H17" s="396">
        <v>38.141043264243955</v>
      </c>
    </row>
    <row r="18" spans="1:8" x14ac:dyDescent="0.2">
      <c r="A18" s="1" t="s">
        <v>123</v>
      </c>
      <c r="B18" s="458">
        <v>284.53199999999998</v>
      </c>
      <c r="C18" s="396">
        <v>284.92924592115583</v>
      </c>
      <c r="D18" s="235">
        <v>2270.4300000000003</v>
      </c>
      <c r="E18" s="396">
        <v>11.582530369764619</v>
      </c>
      <c r="F18" s="235">
        <v>2270.4300000000003</v>
      </c>
      <c r="G18" s="396">
        <v>11.582530369764619</v>
      </c>
      <c r="H18" s="396">
        <v>10.979623984764524</v>
      </c>
    </row>
    <row r="19" spans="1:8" x14ac:dyDescent="0.2">
      <c r="A19" s="1" t="s">
        <v>225</v>
      </c>
      <c r="B19" s="458">
        <v>630.75099999999998</v>
      </c>
      <c r="C19" s="396">
        <v>36.844012175463781</v>
      </c>
      <c r="D19" s="235">
        <v>5473.1810000000005</v>
      </c>
      <c r="E19" s="396">
        <v>-6.1685656060276113</v>
      </c>
      <c r="F19" s="235">
        <v>5473.1810000000005</v>
      </c>
      <c r="G19" s="396">
        <v>-6.1685656060276113</v>
      </c>
      <c r="H19" s="396">
        <v>26.467880260812919</v>
      </c>
    </row>
    <row r="20" spans="1:8" x14ac:dyDescent="0.2">
      <c r="A20" s="173" t="s">
        <v>228</v>
      </c>
      <c r="B20" s="461">
        <v>2374.3360000000002</v>
      </c>
      <c r="C20" s="175">
        <v>33.611773729475011</v>
      </c>
      <c r="D20" s="174">
        <v>20678.577000000001</v>
      </c>
      <c r="E20" s="175">
        <v>2.0081448354872191</v>
      </c>
      <c r="F20" s="174">
        <v>20678.577000000001</v>
      </c>
      <c r="G20" s="175">
        <v>2.0081448354872191</v>
      </c>
      <c r="H20" s="175">
        <v>100</v>
      </c>
    </row>
    <row r="21" spans="1:8" x14ac:dyDescent="0.2">
      <c r="A21" s="145" t="s">
        <v>454</v>
      </c>
      <c r="B21" s="462"/>
      <c r="C21" s="398"/>
      <c r="D21" s="397"/>
      <c r="E21" s="398"/>
      <c r="F21" s="397"/>
      <c r="G21" s="398"/>
      <c r="H21" s="398"/>
    </row>
    <row r="22" spans="1:8" x14ac:dyDescent="0.2">
      <c r="A22" s="1" t="s">
        <v>410</v>
      </c>
      <c r="B22" s="458">
        <v>-23.685999999999993</v>
      </c>
      <c r="C22" s="396">
        <v>-69.250941191743493</v>
      </c>
      <c r="D22" s="235">
        <v>-558.72600000000011</v>
      </c>
      <c r="E22" s="396">
        <v>11.459195703823957</v>
      </c>
      <c r="F22" s="235">
        <v>-558.72600000000011</v>
      </c>
      <c r="G22" s="396">
        <v>11.459195703823957</v>
      </c>
      <c r="H22" s="399" t="s">
        <v>455</v>
      </c>
    </row>
    <row r="23" spans="1:8" x14ac:dyDescent="0.2">
      <c r="A23" s="1" t="s">
        <v>48</v>
      </c>
      <c r="B23" s="458">
        <v>329.89800000000002</v>
      </c>
      <c r="C23" s="396">
        <v>-2.1277479455306092</v>
      </c>
      <c r="D23" s="235">
        <v>3443.8930000000005</v>
      </c>
      <c r="E23" s="396">
        <v>0.37952450572335827</v>
      </c>
      <c r="F23" s="235">
        <v>3443.8930000000005</v>
      </c>
      <c r="G23" s="396">
        <v>0.37952450572335827</v>
      </c>
      <c r="H23" s="399" t="s">
        <v>455</v>
      </c>
    </row>
    <row r="24" spans="1:8" x14ac:dyDescent="0.2">
      <c r="A24" s="1" t="s">
        <v>49</v>
      </c>
      <c r="B24" s="458">
        <v>-23.706000000000003</v>
      </c>
      <c r="C24" s="399">
        <v>-75.873229115779182</v>
      </c>
      <c r="D24" s="235">
        <v>-964.28599999999972</v>
      </c>
      <c r="E24" s="396">
        <v>-15.662083683179418</v>
      </c>
      <c r="F24" s="235">
        <v>-964.28599999999972</v>
      </c>
      <c r="G24" s="396">
        <v>-15.662083683179418</v>
      </c>
      <c r="H24" s="399" t="s">
        <v>455</v>
      </c>
    </row>
    <row r="25" spans="1:8" x14ac:dyDescent="0.2">
      <c r="A25" s="1" t="s">
        <v>122</v>
      </c>
      <c r="B25" s="458">
        <v>180.80400000000009</v>
      </c>
      <c r="C25" s="396">
        <v>-2490.0066093852392</v>
      </c>
      <c r="D25" s="235">
        <v>218.16699999999946</v>
      </c>
      <c r="E25" s="396">
        <v>-54.847769262450377</v>
      </c>
      <c r="F25" s="235">
        <v>218.16699999999946</v>
      </c>
      <c r="G25" s="396">
        <v>-54.847769262450377</v>
      </c>
      <c r="H25" s="399" t="s">
        <v>455</v>
      </c>
    </row>
    <row r="26" spans="1:8" x14ac:dyDescent="0.2">
      <c r="A26" s="1" t="s">
        <v>123</v>
      </c>
      <c r="B26" s="458">
        <v>-15.38900000000001</v>
      </c>
      <c r="C26" s="396">
        <v>-97.348940971773601</v>
      </c>
      <c r="D26" s="235">
        <v>-2994.5010000000011</v>
      </c>
      <c r="E26" s="396">
        <v>-28.074740755703743</v>
      </c>
      <c r="F26" s="235">
        <v>-2994.5010000000011</v>
      </c>
      <c r="G26" s="396">
        <v>-28.074740755703743</v>
      </c>
      <c r="H26" s="399" t="s">
        <v>455</v>
      </c>
    </row>
    <row r="27" spans="1:8" x14ac:dyDescent="0.2">
      <c r="A27" s="1" t="s">
        <v>225</v>
      </c>
      <c r="B27" s="458">
        <v>425.48999999999995</v>
      </c>
      <c r="C27" s="396">
        <v>57.307483279910329</v>
      </c>
      <c r="D27" s="235">
        <v>3466.3410000000008</v>
      </c>
      <c r="E27" s="396">
        <v>-0.81912028404251636</v>
      </c>
      <c r="F27" s="235">
        <v>3466.3410000000008</v>
      </c>
      <c r="G27" s="396">
        <v>-0.81912028404251636</v>
      </c>
      <c r="H27" s="399" t="s">
        <v>455</v>
      </c>
    </row>
    <row r="28" spans="1:8" x14ac:dyDescent="0.2">
      <c r="A28" s="173" t="s">
        <v>229</v>
      </c>
      <c r="B28" s="461">
        <v>873.41100000000029</v>
      </c>
      <c r="C28" s="175">
        <v>-660.6587368326459</v>
      </c>
      <c r="D28" s="174">
        <v>2610.8880000000026</v>
      </c>
      <c r="E28" s="175">
        <v>63.07572384742798</v>
      </c>
      <c r="F28" s="174">
        <v>2610.8880000000026</v>
      </c>
      <c r="G28" s="175">
        <v>63.07572384742798</v>
      </c>
      <c r="H28" s="395" t="s">
        <v>455</v>
      </c>
    </row>
    <row r="29" spans="1:8" x14ac:dyDescent="0.2">
      <c r="A29" s="80" t="s">
        <v>125</v>
      </c>
      <c r="B29" s="166"/>
      <c r="C29" s="166"/>
      <c r="D29" s="166"/>
      <c r="E29" s="166"/>
      <c r="F29" s="166"/>
      <c r="G29" s="166"/>
      <c r="H29" s="161" t="s">
        <v>220</v>
      </c>
    </row>
    <row r="30" spans="1:8" x14ac:dyDescent="0.2">
      <c r="A30" s="430" t="s">
        <v>531</v>
      </c>
      <c r="B30" s="166"/>
      <c r="C30" s="166"/>
      <c r="D30" s="166"/>
      <c r="E30" s="166"/>
      <c r="F30" s="166"/>
      <c r="G30" s="167"/>
      <c r="H30" s="167"/>
    </row>
    <row r="31" spans="1:8" x14ac:dyDescent="0.2">
      <c r="A31" s="133" t="s">
        <v>456</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457</v>
      </c>
      <c r="B1" s="158"/>
      <c r="C1" s="1"/>
      <c r="D1" s="1"/>
      <c r="E1" s="1"/>
      <c r="F1" s="1"/>
      <c r="G1" s="1"/>
      <c r="H1" s="1"/>
    </row>
    <row r="2" spans="1:8" x14ac:dyDescent="0.2">
      <c r="A2" s="383"/>
      <c r="B2" s="383"/>
      <c r="C2" s="383"/>
      <c r="D2" s="383"/>
      <c r="E2" s="383"/>
      <c r="F2" s="1"/>
      <c r="G2" s="1"/>
      <c r="H2" s="385" t="s">
        <v>151</v>
      </c>
    </row>
    <row r="3" spans="1:8" ht="14.85" customHeight="1" x14ac:dyDescent="0.2">
      <c r="A3" s="796" t="s">
        <v>451</v>
      </c>
      <c r="B3" s="794" t="s">
        <v>452</v>
      </c>
      <c r="C3" s="779">
        <f>INDICE!A3</f>
        <v>45261</v>
      </c>
      <c r="D3" s="778">
        <v>41671</v>
      </c>
      <c r="E3" s="778">
        <v>41671</v>
      </c>
      <c r="F3" s="777" t="s">
        <v>116</v>
      </c>
      <c r="G3" s="777"/>
      <c r="H3" s="777"/>
    </row>
    <row r="4" spans="1:8" x14ac:dyDescent="0.2">
      <c r="A4" s="797"/>
      <c r="B4" s="795"/>
      <c r="C4" s="82" t="s">
        <v>460</v>
      </c>
      <c r="D4" s="82" t="s">
        <v>461</v>
      </c>
      <c r="E4" s="82" t="s">
        <v>230</v>
      </c>
      <c r="F4" s="82" t="s">
        <v>460</v>
      </c>
      <c r="G4" s="82" t="s">
        <v>461</v>
      </c>
      <c r="H4" s="82" t="s">
        <v>230</v>
      </c>
    </row>
    <row r="5" spans="1:8" x14ac:dyDescent="0.2">
      <c r="A5" s="400"/>
      <c r="B5" s="534" t="s">
        <v>200</v>
      </c>
      <c r="C5" s="141">
        <v>0</v>
      </c>
      <c r="D5" s="141">
        <v>35.494</v>
      </c>
      <c r="E5" s="177">
        <v>35.494</v>
      </c>
      <c r="F5" s="143">
        <v>0</v>
      </c>
      <c r="G5" s="141">
        <v>232.47999999999996</v>
      </c>
      <c r="H5" s="176">
        <v>232.47999999999996</v>
      </c>
    </row>
    <row r="6" spans="1:8" x14ac:dyDescent="0.2">
      <c r="A6" s="400"/>
      <c r="B6" s="534" t="s">
        <v>231</v>
      </c>
      <c r="C6" s="141">
        <v>106.706</v>
      </c>
      <c r="D6" s="144">
        <v>407.56400000000002</v>
      </c>
      <c r="E6" s="177">
        <v>300.858</v>
      </c>
      <c r="F6" s="143">
        <v>1589.6519999999998</v>
      </c>
      <c r="G6" s="141">
        <v>3013.83</v>
      </c>
      <c r="H6" s="177">
        <v>1424.1780000000001</v>
      </c>
    </row>
    <row r="7" spans="1:8" x14ac:dyDescent="0.2">
      <c r="A7" s="400"/>
      <c r="B7" s="654" t="s">
        <v>201</v>
      </c>
      <c r="C7" s="141">
        <v>0</v>
      </c>
      <c r="D7" s="96">
        <v>2.1999999999999999E-2</v>
      </c>
      <c r="E7" s="697">
        <v>2.1999999999999999E-2</v>
      </c>
      <c r="F7" s="143">
        <v>0</v>
      </c>
      <c r="G7" s="141">
        <v>4.03</v>
      </c>
      <c r="H7" s="177">
        <v>4.03</v>
      </c>
    </row>
    <row r="8" spans="1:8" x14ac:dyDescent="0.2">
      <c r="A8" s="488" t="s">
        <v>303</v>
      </c>
      <c r="B8" s="653"/>
      <c r="C8" s="146">
        <v>106.706</v>
      </c>
      <c r="D8" s="178">
        <v>443.08</v>
      </c>
      <c r="E8" s="146">
        <v>336.37399999999997</v>
      </c>
      <c r="F8" s="146">
        <v>1589.6519999999998</v>
      </c>
      <c r="G8" s="178">
        <v>3250.34</v>
      </c>
      <c r="H8" s="146">
        <v>1660.6880000000003</v>
      </c>
    </row>
    <row r="9" spans="1:8" x14ac:dyDescent="0.2">
      <c r="A9" s="400"/>
      <c r="B9" s="535" t="s">
        <v>566</v>
      </c>
      <c r="C9" s="144">
        <v>0</v>
      </c>
      <c r="D9" s="144">
        <v>0</v>
      </c>
      <c r="E9" s="179">
        <v>0</v>
      </c>
      <c r="F9" s="144">
        <v>168.785</v>
      </c>
      <c r="G9" s="96">
        <v>70.740000000000009</v>
      </c>
      <c r="H9" s="179">
        <v>-98.044999999999987</v>
      </c>
    </row>
    <row r="10" spans="1:8" x14ac:dyDescent="0.2">
      <c r="A10" s="400"/>
      <c r="B10" s="535" t="s">
        <v>202</v>
      </c>
      <c r="C10" s="144">
        <v>0</v>
      </c>
      <c r="D10" s="141">
        <v>80.513999999999996</v>
      </c>
      <c r="E10" s="179">
        <v>80.513999999999996</v>
      </c>
      <c r="F10" s="144">
        <v>13.023</v>
      </c>
      <c r="G10" s="141">
        <v>374.41100000000006</v>
      </c>
      <c r="H10" s="179">
        <v>361.38800000000003</v>
      </c>
    </row>
    <row r="11" spans="1:8" x14ac:dyDescent="0.2">
      <c r="A11" s="400"/>
      <c r="B11" s="654" t="s">
        <v>232</v>
      </c>
      <c r="C11" s="144">
        <v>0</v>
      </c>
      <c r="D11" s="141">
        <v>107.50500000000001</v>
      </c>
      <c r="E11" s="179">
        <v>107.50500000000001</v>
      </c>
      <c r="F11" s="144">
        <v>0</v>
      </c>
      <c r="G11" s="141">
        <v>446.30100000000004</v>
      </c>
      <c r="H11" s="177">
        <v>446.30100000000004</v>
      </c>
    </row>
    <row r="12" spans="1:8" x14ac:dyDescent="0.2">
      <c r="A12" s="638" t="s">
        <v>458</v>
      </c>
      <c r="C12" s="146">
        <v>0</v>
      </c>
      <c r="D12" s="146">
        <v>188.01900000000001</v>
      </c>
      <c r="E12" s="146">
        <v>188.01900000000001</v>
      </c>
      <c r="F12" s="146">
        <v>181.80799999999999</v>
      </c>
      <c r="G12" s="146">
        <v>891.45200000000011</v>
      </c>
      <c r="H12" s="178">
        <v>709.64400000000012</v>
      </c>
    </row>
    <row r="13" spans="1:8" x14ac:dyDescent="0.2">
      <c r="A13" s="656"/>
      <c r="B13" s="655" t="s">
        <v>233</v>
      </c>
      <c r="C13" s="144">
        <v>101.447</v>
      </c>
      <c r="D13" s="141">
        <v>52.606000000000002</v>
      </c>
      <c r="E13" s="179">
        <v>-48.841000000000001</v>
      </c>
      <c r="F13" s="144">
        <v>902.58000000000015</v>
      </c>
      <c r="G13" s="141">
        <v>588.91599999999994</v>
      </c>
      <c r="H13" s="179">
        <v>-313.66400000000021</v>
      </c>
    </row>
    <row r="14" spans="1:8" x14ac:dyDescent="0.2">
      <c r="A14" s="400"/>
      <c r="B14" s="535" t="s">
        <v>234</v>
      </c>
      <c r="C14" s="144">
        <v>127.85299999999999</v>
      </c>
      <c r="D14" s="141">
        <v>332.88299999999998</v>
      </c>
      <c r="E14" s="179">
        <v>205.02999999999997</v>
      </c>
      <c r="F14" s="144">
        <v>836.38099999999997</v>
      </c>
      <c r="G14" s="141">
        <v>3176.748</v>
      </c>
      <c r="H14" s="179">
        <v>2340.3670000000002</v>
      </c>
    </row>
    <row r="15" spans="1:8" x14ac:dyDescent="0.2">
      <c r="A15" s="400"/>
      <c r="B15" s="535" t="s">
        <v>589</v>
      </c>
      <c r="C15" s="96">
        <v>87.655000000000001</v>
      </c>
      <c r="D15" s="144">
        <v>29.257999999999999</v>
      </c>
      <c r="E15" s="177">
        <v>-58.397000000000006</v>
      </c>
      <c r="F15" s="144">
        <v>1338.3990000000001</v>
      </c>
      <c r="G15" s="144">
        <v>636.54300000000001</v>
      </c>
      <c r="H15" s="177">
        <v>-701.85600000000011</v>
      </c>
    </row>
    <row r="16" spans="1:8" x14ac:dyDescent="0.2">
      <c r="A16" s="400"/>
      <c r="B16" s="535" t="s">
        <v>235</v>
      </c>
      <c r="C16" s="144">
        <v>32.985999999999997</v>
      </c>
      <c r="D16" s="141">
        <v>28.843</v>
      </c>
      <c r="E16" s="177">
        <v>-4.1429999999999971</v>
      </c>
      <c r="F16" s="144">
        <v>471.02100000000002</v>
      </c>
      <c r="G16" s="141">
        <v>279.58</v>
      </c>
      <c r="H16" s="177">
        <v>-191.44100000000003</v>
      </c>
    </row>
    <row r="17" spans="1:8" x14ac:dyDescent="0.2">
      <c r="A17" s="400"/>
      <c r="B17" s="535" t="s">
        <v>206</v>
      </c>
      <c r="C17" s="144">
        <v>295.05399999999997</v>
      </c>
      <c r="D17" s="96">
        <v>64.486999999999995</v>
      </c>
      <c r="E17" s="697">
        <v>-230.56699999999998</v>
      </c>
      <c r="F17" s="144">
        <v>3284.1120000000005</v>
      </c>
      <c r="G17" s="141">
        <v>1148.0880000000002</v>
      </c>
      <c r="H17" s="177">
        <v>-2136.0240000000003</v>
      </c>
    </row>
    <row r="18" spans="1:8" x14ac:dyDescent="0.2">
      <c r="A18" s="400"/>
      <c r="B18" s="535" t="s">
        <v>283</v>
      </c>
      <c r="C18" s="144">
        <v>0</v>
      </c>
      <c r="D18" s="141">
        <v>43.277000000000001</v>
      </c>
      <c r="E18" s="693">
        <v>43.277000000000001</v>
      </c>
      <c r="F18" s="144">
        <v>70.186999999999998</v>
      </c>
      <c r="G18" s="141">
        <v>431.08</v>
      </c>
      <c r="H18" s="177">
        <v>360.89299999999997</v>
      </c>
    </row>
    <row r="19" spans="1:8" x14ac:dyDescent="0.2">
      <c r="A19" s="400"/>
      <c r="B19" s="535" t="s">
        <v>545</v>
      </c>
      <c r="C19" s="144">
        <v>125.55800000000001</v>
      </c>
      <c r="D19" s="141">
        <v>124.759</v>
      </c>
      <c r="E19" s="177">
        <v>-0.79900000000000659</v>
      </c>
      <c r="F19" s="144">
        <v>1954.8639999999998</v>
      </c>
      <c r="G19" s="141">
        <v>1043.8879999999999</v>
      </c>
      <c r="H19" s="177">
        <v>-910.97599999999989</v>
      </c>
    </row>
    <row r="20" spans="1:8" x14ac:dyDescent="0.2">
      <c r="A20" s="400"/>
      <c r="B20" s="535" t="s">
        <v>236</v>
      </c>
      <c r="C20" s="96">
        <v>4.3140000000000001</v>
      </c>
      <c r="D20" s="141">
        <v>155.447</v>
      </c>
      <c r="E20" s="177">
        <v>151.13300000000001</v>
      </c>
      <c r="F20" s="144">
        <v>389.38900000000001</v>
      </c>
      <c r="G20" s="141">
        <v>1978.7489999999998</v>
      </c>
      <c r="H20" s="177">
        <v>1589.3599999999997</v>
      </c>
    </row>
    <row r="21" spans="1:8" x14ac:dyDescent="0.2">
      <c r="A21" s="400"/>
      <c r="B21" s="535" t="s">
        <v>208</v>
      </c>
      <c r="C21" s="96">
        <v>4.0000000000000001E-3</v>
      </c>
      <c r="D21" s="144">
        <v>40.42</v>
      </c>
      <c r="E21" s="177">
        <v>40.416000000000004</v>
      </c>
      <c r="F21" s="144">
        <v>360.58200000000005</v>
      </c>
      <c r="G21" s="144">
        <v>421.31400000000002</v>
      </c>
      <c r="H21" s="177">
        <v>60.731999999999971</v>
      </c>
    </row>
    <row r="22" spans="1:8" x14ac:dyDescent="0.2">
      <c r="A22" s="400"/>
      <c r="B22" s="535" t="s">
        <v>237</v>
      </c>
      <c r="C22" s="144">
        <v>6.008</v>
      </c>
      <c r="D22" s="96">
        <v>3.8940000000000001</v>
      </c>
      <c r="E22" s="697">
        <v>-2.1139999999999999</v>
      </c>
      <c r="F22" s="144">
        <v>669.54700000000003</v>
      </c>
      <c r="G22" s="96">
        <v>34.576000000000001</v>
      </c>
      <c r="H22" s="177">
        <v>-634.971</v>
      </c>
    </row>
    <row r="23" spans="1:8" x14ac:dyDescent="0.2">
      <c r="A23" s="400"/>
      <c r="B23" s="535" t="s">
        <v>238</v>
      </c>
      <c r="C23" s="96">
        <v>53.070999999999998</v>
      </c>
      <c r="D23" s="96">
        <v>19.021999999999998</v>
      </c>
      <c r="E23" s="697">
        <v>-34.048999999999999</v>
      </c>
      <c r="F23" s="144">
        <v>743.06700000000012</v>
      </c>
      <c r="G23" s="141">
        <v>466.065</v>
      </c>
      <c r="H23" s="177">
        <v>-277.00200000000012</v>
      </c>
    </row>
    <row r="24" spans="1:8" x14ac:dyDescent="0.2">
      <c r="A24" s="400"/>
      <c r="B24" s="657" t="s">
        <v>239</v>
      </c>
      <c r="C24" s="144">
        <v>242.43799999999987</v>
      </c>
      <c r="D24" s="141">
        <v>137.52199999999982</v>
      </c>
      <c r="E24" s="177">
        <v>-104.91600000000005</v>
      </c>
      <c r="F24" s="144">
        <v>1230.0609999999997</v>
      </c>
      <c r="G24" s="141">
        <v>1414.1970000000001</v>
      </c>
      <c r="H24" s="177">
        <v>184.13600000000042</v>
      </c>
    </row>
    <row r="25" spans="1:8" x14ac:dyDescent="0.2">
      <c r="A25" s="638" t="s">
        <v>442</v>
      </c>
      <c r="C25" s="146">
        <v>1076.3879999999999</v>
      </c>
      <c r="D25" s="146">
        <v>1032.4179999999999</v>
      </c>
      <c r="E25" s="178">
        <v>-43.970000000000027</v>
      </c>
      <c r="F25" s="146">
        <v>12250.190000000002</v>
      </c>
      <c r="G25" s="146">
        <v>11619.744000000001</v>
      </c>
      <c r="H25" s="178">
        <v>-630.44600000000173</v>
      </c>
    </row>
    <row r="26" spans="1:8" x14ac:dyDescent="0.2">
      <c r="A26" s="656"/>
      <c r="B26" s="655" t="s">
        <v>210</v>
      </c>
      <c r="C26" s="144">
        <v>0</v>
      </c>
      <c r="D26" s="141">
        <v>0</v>
      </c>
      <c r="E26" s="179">
        <v>0</v>
      </c>
      <c r="F26" s="144">
        <v>251.57600000000002</v>
      </c>
      <c r="G26" s="141">
        <v>55.347999999999999</v>
      </c>
      <c r="H26" s="179">
        <v>-196.22800000000001</v>
      </c>
    </row>
    <row r="27" spans="1:8" x14ac:dyDescent="0.2">
      <c r="A27" s="401"/>
      <c r="B27" s="535" t="s">
        <v>240</v>
      </c>
      <c r="C27" s="144">
        <v>11.86</v>
      </c>
      <c r="D27" s="144">
        <v>0</v>
      </c>
      <c r="E27" s="177">
        <v>-11.86</v>
      </c>
      <c r="F27" s="144">
        <v>282.137</v>
      </c>
      <c r="G27" s="144">
        <v>5.4059999999999997</v>
      </c>
      <c r="H27" s="177">
        <v>-276.73099999999999</v>
      </c>
    </row>
    <row r="28" spans="1:8" x14ac:dyDescent="0.2">
      <c r="A28" s="401"/>
      <c r="B28" s="535" t="s">
        <v>693</v>
      </c>
      <c r="C28" s="144">
        <v>30.254000000000001</v>
      </c>
      <c r="D28" s="144">
        <v>0</v>
      </c>
      <c r="E28" s="697">
        <v>-30.254000000000001</v>
      </c>
      <c r="F28" s="144">
        <v>295.51700000000005</v>
      </c>
      <c r="G28" s="96">
        <v>0</v>
      </c>
      <c r="H28" s="177">
        <v>-295.51700000000005</v>
      </c>
    </row>
    <row r="29" spans="1:8" x14ac:dyDescent="0.2">
      <c r="A29" s="401"/>
      <c r="B29" s="535" t="s">
        <v>537</v>
      </c>
      <c r="C29" s="144">
        <v>0</v>
      </c>
      <c r="D29" s="144">
        <v>0</v>
      </c>
      <c r="E29" s="697">
        <v>0</v>
      </c>
      <c r="F29" s="144">
        <v>0</v>
      </c>
      <c r="G29" s="144">
        <v>135.04700000000003</v>
      </c>
      <c r="H29" s="177">
        <v>135.04700000000003</v>
      </c>
    </row>
    <row r="30" spans="1:8" x14ac:dyDescent="0.2">
      <c r="A30" s="401"/>
      <c r="B30" s="657" t="s">
        <v>521</v>
      </c>
      <c r="C30" s="144">
        <v>6.029999999999994</v>
      </c>
      <c r="D30" s="141">
        <v>10.009</v>
      </c>
      <c r="E30" s="177">
        <v>3.9790000000000063</v>
      </c>
      <c r="F30" s="144">
        <v>244.92200000000003</v>
      </c>
      <c r="G30" s="141">
        <v>117.42699999999999</v>
      </c>
      <c r="H30" s="177">
        <v>-127.49500000000003</v>
      </c>
    </row>
    <row r="31" spans="1:8" x14ac:dyDescent="0.2">
      <c r="A31" s="638" t="s">
        <v>340</v>
      </c>
      <c r="C31" s="146">
        <v>48.143999999999998</v>
      </c>
      <c r="D31" s="146">
        <v>10.009</v>
      </c>
      <c r="E31" s="178">
        <v>-38.134999999999998</v>
      </c>
      <c r="F31" s="146">
        <v>1074.152</v>
      </c>
      <c r="G31" s="146">
        <v>313.22800000000001</v>
      </c>
      <c r="H31" s="178">
        <v>-760.92399999999998</v>
      </c>
    </row>
    <row r="32" spans="1:8" x14ac:dyDescent="0.2">
      <c r="A32" s="656"/>
      <c r="B32" s="655" t="s">
        <v>213</v>
      </c>
      <c r="C32" s="144">
        <v>85.524000000000001</v>
      </c>
      <c r="D32" s="141">
        <v>0</v>
      </c>
      <c r="E32" s="179">
        <v>-85.524000000000001</v>
      </c>
      <c r="F32" s="144">
        <v>547.13400000000001</v>
      </c>
      <c r="G32" s="141">
        <v>0</v>
      </c>
      <c r="H32" s="179">
        <v>-547.13400000000001</v>
      </c>
    </row>
    <row r="33" spans="1:8" x14ac:dyDescent="0.2">
      <c r="A33" s="401"/>
      <c r="B33" s="535" t="s">
        <v>216</v>
      </c>
      <c r="C33" s="144">
        <v>0</v>
      </c>
      <c r="D33" s="141">
        <v>0</v>
      </c>
      <c r="E33" s="697">
        <v>0</v>
      </c>
      <c r="F33" s="144">
        <v>249.27800000000002</v>
      </c>
      <c r="G33" s="144">
        <v>7.3769999999999998</v>
      </c>
      <c r="H33" s="177">
        <v>-241.90100000000001</v>
      </c>
    </row>
    <row r="34" spans="1:8" x14ac:dyDescent="0.2">
      <c r="A34" s="401"/>
      <c r="B34" s="535" t="s">
        <v>241</v>
      </c>
      <c r="C34" s="96">
        <v>1.7000000000000001E-2</v>
      </c>
      <c r="D34" s="144">
        <v>379.65199999999999</v>
      </c>
      <c r="E34" s="177">
        <v>379.63499999999999</v>
      </c>
      <c r="F34" s="144">
        <v>71.051000000000002</v>
      </c>
      <c r="G34" s="144">
        <v>2878.8779999999997</v>
      </c>
      <c r="H34" s="177">
        <v>2807.8269999999998</v>
      </c>
    </row>
    <row r="35" spans="1:8" x14ac:dyDescent="0.2">
      <c r="A35" s="401"/>
      <c r="B35" s="535" t="s">
        <v>218</v>
      </c>
      <c r="C35" s="144">
        <v>0</v>
      </c>
      <c r="D35" s="96">
        <v>46.97</v>
      </c>
      <c r="E35" s="697">
        <v>46.97</v>
      </c>
      <c r="F35" s="144">
        <v>0</v>
      </c>
      <c r="G35" s="144">
        <v>477.255</v>
      </c>
      <c r="H35" s="177">
        <v>477.255</v>
      </c>
    </row>
    <row r="36" spans="1:8" x14ac:dyDescent="0.2">
      <c r="A36" s="401"/>
      <c r="B36" s="657" t="s">
        <v>219</v>
      </c>
      <c r="C36" s="144">
        <v>0</v>
      </c>
      <c r="D36" s="144">
        <v>171.33900000000006</v>
      </c>
      <c r="E36" s="177">
        <v>171.33900000000006</v>
      </c>
      <c r="F36" s="144">
        <v>36.340000000000032</v>
      </c>
      <c r="G36" s="144">
        <v>800.41899999999941</v>
      </c>
      <c r="H36" s="177">
        <v>764.07899999999938</v>
      </c>
    </row>
    <row r="37" spans="1:8" x14ac:dyDescent="0.2">
      <c r="A37" s="638" t="s">
        <v>443</v>
      </c>
      <c r="C37" s="146">
        <v>85.540999999999997</v>
      </c>
      <c r="D37" s="146">
        <v>597.96100000000001</v>
      </c>
      <c r="E37" s="178">
        <v>512.42000000000007</v>
      </c>
      <c r="F37" s="146">
        <v>903.80300000000011</v>
      </c>
      <c r="G37" s="146">
        <v>4163.9289999999992</v>
      </c>
      <c r="H37" s="178">
        <v>3260.1259999999993</v>
      </c>
    </row>
    <row r="38" spans="1:8" x14ac:dyDescent="0.2">
      <c r="A38" s="656"/>
      <c r="B38" s="655" t="s">
        <v>538</v>
      </c>
      <c r="C38" s="144">
        <v>25.045999999999999</v>
      </c>
      <c r="D38" s="141">
        <v>0</v>
      </c>
      <c r="E38" s="179">
        <v>-25.045999999999999</v>
      </c>
      <c r="F38" s="144">
        <v>332.44500000000005</v>
      </c>
      <c r="G38" s="141">
        <v>12.004</v>
      </c>
      <c r="H38" s="179">
        <v>-320.44100000000003</v>
      </c>
    </row>
    <row r="39" spans="1:8" x14ac:dyDescent="0.2">
      <c r="A39" s="401"/>
      <c r="B39" s="535" t="s">
        <v>623</v>
      </c>
      <c r="C39" s="144">
        <v>61.225999999999999</v>
      </c>
      <c r="D39" s="141">
        <v>0</v>
      </c>
      <c r="E39" s="697">
        <v>-61.225999999999999</v>
      </c>
      <c r="F39" s="406">
        <v>693.37100000000009</v>
      </c>
      <c r="G39" s="96">
        <v>58.82</v>
      </c>
      <c r="H39" s="177">
        <v>-634.55100000000004</v>
      </c>
    </row>
    <row r="40" spans="1:8" x14ac:dyDescent="0.2">
      <c r="A40" s="401"/>
      <c r="B40" s="535" t="s">
        <v>617</v>
      </c>
      <c r="C40" s="96">
        <v>3.0000000000000001E-3</v>
      </c>
      <c r="D40" s="96">
        <v>3.0000000000000001E-3</v>
      </c>
      <c r="E40" s="179">
        <v>0</v>
      </c>
      <c r="F40" s="96">
        <v>3.0000000000000001E-3</v>
      </c>
      <c r="G40" s="144">
        <v>60.201000000000001</v>
      </c>
      <c r="H40" s="177">
        <v>60.198</v>
      </c>
    </row>
    <row r="41" spans="1:8" x14ac:dyDescent="0.2">
      <c r="A41" s="401"/>
      <c r="B41" s="535" t="s">
        <v>576</v>
      </c>
      <c r="C41" s="144">
        <v>1.667</v>
      </c>
      <c r="D41" s="141">
        <v>0</v>
      </c>
      <c r="E41" s="177">
        <v>-1.667</v>
      </c>
      <c r="F41" s="406">
        <v>205.30100000000002</v>
      </c>
      <c r="G41" s="96">
        <v>1.7999999999999999E-2</v>
      </c>
      <c r="H41" s="177">
        <v>-205.28300000000002</v>
      </c>
    </row>
    <row r="42" spans="1:8" x14ac:dyDescent="0.2">
      <c r="A42" s="401"/>
      <c r="B42" s="535" t="s">
        <v>619</v>
      </c>
      <c r="C42" s="144">
        <v>96.001999999999995</v>
      </c>
      <c r="D42" s="96">
        <v>102.78100000000001</v>
      </c>
      <c r="E42" s="177">
        <v>6.7790000000000106</v>
      </c>
      <c r="F42" s="144">
        <v>553.83500000000004</v>
      </c>
      <c r="G42" s="144">
        <v>308.05600000000004</v>
      </c>
      <c r="H42" s="177">
        <v>-245.779</v>
      </c>
    </row>
    <row r="43" spans="1:8" x14ac:dyDescent="0.2">
      <c r="A43" s="401"/>
      <c r="B43" s="657" t="s">
        <v>242</v>
      </c>
      <c r="C43" s="96">
        <v>0.2020000000000266</v>
      </c>
      <c r="D43" s="96">
        <v>6.4999999999997726E-2</v>
      </c>
      <c r="E43" s="697">
        <v>-0.13700000000002888</v>
      </c>
      <c r="F43" s="406">
        <v>283.12899999999968</v>
      </c>
      <c r="G43" s="144">
        <v>0.78500000000002501</v>
      </c>
      <c r="H43" s="179">
        <v>-282.34399999999965</v>
      </c>
    </row>
    <row r="44" spans="1:8" x14ac:dyDescent="0.2">
      <c r="A44" s="488" t="s">
        <v>459</v>
      </c>
      <c r="B44" s="478"/>
      <c r="C44" s="146">
        <v>184.14600000000002</v>
      </c>
      <c r="D44" s="738">
        <v>102.849</v>
      </c>
      <c r="E44" s="178">
        <v>-81.297000000000011</v>
      </c>
      <c r="F44" s="146">
        <v>2068.0839999999998</v>
      </c>
      <c r="G44" s="146">
        <v>439.88400000000007</v>
      </c>
      <c r="H44" s="178">
        <v>-1628.1999999999998</v>
      </c>
    </row>
    <row r="45" spans="1:8" x14ac:dyDescent="0.2">
      <c r="A45" s="150" t="s">
        <v>114</v>
      </c>
      <c r="B45" s="150"/>
      <c r="C45" s="150">
        <v>1500.9249999999997</v>
      </c>
      <c r="D45" s="180">
        <v>2374.3360000000002</v>
      </c>
      <c r="E45" s="150">
        <v>873.41100000000051</v>
      </c>
      <c r="F45" s="150">
        <v>18067.689000000009</v>
      </c>
      <c r="G45" s="180">
        <v>20678.577000000005</v>
      </c>
      <c r="H45" s="150">
        <v>2610.8879999999954</v>
      </c>
    </row>
    <row r="46" spans="1:8" x14ac:dyDescent="0.2">
      <c r="A46" s="227" t="s">
        <v>444</v>
      </c>
      <c r="B46" s="152"/>
      <c r="C46" s="152">
        <v>127.63800000000001</v>
      </c>
      <c r="D46" s="713">
        <v>0</v>
      </c>
      <c r="E46" s="152">
        <v>-127.63800000000001</v>
      </c>
      <c r="F46" s="152">
        <v>1644.9640000000002</v>
      </c>
      <c r="G46" s="152">
        <v>142.17500000000001</v>
      </c>
      <c r="H46" s="152">
        <v>-1502.7890000000002</v>
      </c>
    </row>
    <row r="47" spans="1:8" x14ac:dyDescent="0.2">
      <c r="A47" s="227" t="s">
        <v>445</v>
      </c>
      <c r="B47" s="152"/>
      <c r="C47" s="152">
        <v>1373.2869999999998</v>
      </c>
      <c r="D47" s="707">
        <v>2374.3360000000002</v>
      </c>
      <c r="E47" s="152">
        <v>1001.0490000000004</v>
      </c>
      <c r="F47" s="152">
        <v>16422.725000000009</v>
      </c>
      <c r="G47" s="152">
        <v>20536.402000000006</v>
      </c>
      <c r="H47" s="152">
        <v>4113.676999999996</v>
      </c>
    </row>
    <row r="48" spans="1:8" x14ac:dyDescent="0.2">
      <c r="A48" s="482" t="s">
        <v>446</v>
      </c>
      <c r="B48" s="154"/>
      <c r="C48" s="154">
        <v>982.72199999999998</v>
      </c>
      <c r="D48" s="154">
        <v>1308.0539999999999</v>
      </c>
      <c r="E48" s="154">
        <v>325.33199999999988</v>
      </c>
      <c r="F48" s="154">
        <v>11933.865000000002</v>
      </c>
      <c r="G48" s="154">
        <v>13004.924999999999</v>
      </c>
      <c r="H48" s="154">
        <v>1071.0599999999977</v>
      </c>
    </row>
    <row r="49" spans="1:147" x14ac:dyDescent="0.2">
      <c r="A49" s="482" t="s">
        <v>447</v>
      </c>
      <c r="B49" s="154"/>
      <c r="C49" s="154">
        <v>518.20299999999975</v>
      </c>
      <c r="D49" s="154">
        <v>1066.2820000000004</v>
      </c>
      <c r="E49" s="154">
        <v>548.07900000000063</v>
      </c>
      <c r="F49" s="154">
        <v>6133.8240000000078</v>
      </c>
      <c r="G49" s="154">
        <v>7673.6520000000055</v>
      </c>
      <c r="H49" s="154">
        <v>1539.8279999999977</v>
      </c>
    </row>
    <row r="50" spans="1:147" x14ac:dyDescent="0.2">
      <c r="A50" s="483" t="s">
        <v>448</v>
      </c>
      <c r="B50" s="480"/>
      <c r="C50" s="480">
        <v>693.69399999999996</v>
      </c>
      <c r="D50" s="468">
        <v>922.67499999999995</v>
      </c>
      <c r="E50" s="481">
        <v>228.98099999999999</v>
      </c>
      <c r="F50" s="481">
        <v>8853.982</v>
      </c>
      <c r="G50" s="481">
        <v>9697.0149999999976</v>
      </c>
      <c r="H50" s="481">
        <v>843.03299999999763</v>
      </c>
    </row>
    <row r="51" spans="1:147" x14ac:dyDescent="0.2">
      <c r="B51" s="84"/>
      <c r="C51" s="84"/>
      <c r="D51" s="84"/>
      <c r="E51" s="84"/>
      <c r="F51" s="84"/>
      <c r="G51" s="84"/>
      <c r="H51" s="161" t="s">
        <v>220</v>
      </c>
    </row>
    <row r="52" spans="1:147" x14ac:dyDescent="0.2">
      <c r="A52" s="430" t="s">
        <v>531</v>
      </c>
      <c r="B52" s="84"/>
      <c r="C52" s="84"/>
      <c r="D52" s="84"/>
      <c r="E52" s="84"/>
      <c r="F52" s="84"/>
      <c r="G52" s="84"/>
      <c r="H52" s="84"/>
      <c r="AD52" s="386"/>
      <c r="AE52" s="386"/>
      <c r="AF52" s="386"/>
      <c r="AG52" s="386"/>
      <c r="AH52" s="386"/>
      <c r="AI52" s="386"/>
      <c r="AJ52" s="386"/>
      <c r="AK52" s="386"/>
      <c r="AL52" s="386"/>
      <c r="AM52" s="386"/>
      <c r="AN52" s="386"/>
      <c r="AO52" s="386"/>
      <c r="AP52" s="386"/>
      <c r="AQ52" s="386"/>
      <c r="AR52" s="386"/>
      <c r="AS52" s="386"/>
      <c r="AT52" s="386"/>
      <c r="AU52" s="386"/>
      <c r="AV52" s="386"/>
      <c r="AW52" s="386"/>
      <c r="AX52" s="386"/>
      <c r="AY52" s="386"/>
      <c r="AZ52" s="386"/>
      <c r="BA52" s="386"/>
      <c r="BB52" s="386"/>
      <c r="BC52" s="386"/>
      <c r="BD52" s="386"/>
      <c r="BE52" s="386"/>
      <c r="BF52" s="386"/>
      <c r="BG52" s="386"/>
      <c r="BH52" s="386"/>
      <c r="BI52" s="386"/>
      <c r="BJ52" s="386"/>
      <c r="BK52" s="386"/>
      <c r="BL52" s="386"/>
      <c r="BM52" s="386"/>
      <c r="BN52" s="386"/>
      <c r="BO52" s="386"/>
      <c r="BP52" s="386"/>
      <c r="BQ52" s="386"/>
      <c r="BR52" s="386"/>
      <c r="BS52" s="386"/>
      <c r="BT52" s="386"/>
      <c r="BU52" s="386"/>
      <c r="BV52" s="386"/>
      <c r="BW52" s="386"/>
      <c r="BX52" s="386"/>
      <c r="BY52" s="386"/>
      <c r="BZ52" s="386"/>
      <c r="CA52" s="386"/>
      <c r="CB52" s="386"/>
      <c r="CC52" s="386"/>
      <c r="CD52" s="386"/>
      <c r="CE52" s="386"/>
      <c r="CF52" s="386"/>
      <c r="CG52" s="386"/>
      <c r="CH52" s="386"/>
      <c r="CI52" s="386"/>
      <c r="CJ52" s="386"/>
      <c r="CK52" s="386"/>
      <c r="CL52" s="386"/>
      <c r="CM52" s="386"/>
      <c r="CN52" s="386"/>
      <c r="CO52" s="386"/>
      <c r="CP52" s="386"/>
      <c r="CQ52" s="386"/>
      <c r="CR52" s="386"/>
      <c r="CS52" s="386"/>
      <c r="CT52" s="386"/>
      <c r="CU52" s="386"/>
      <c r="CV52" s="386"/>
      <c r="CW52" s="386"/>
      <c r="CX52" s="386"/>
      <c r="CY52" s="386"/>
      <c r="CZ52" s="386"/>
      <c r="DA52" s="386"/>
      <c r="DB52" s="386"/>
      <c r="DC52" s="386"/>
      <c r="DD52" s="386"/>
      <c r="DE52" s="386"/>
      <c r="DF52" s="386"/>
      <c r="DG52" s="386"/>
      <c r="DH52" s="386"/>
      <c r="DI52" s="386"/>
      <c r="DJ52" s="386"/>
      <c r="DK52" s="386"/>
      <c r="DL52" s="386"/>
      <c r="DM52" s="386"/>
      <c r="DN52" s="386"/>
      <c r="DO52" s="386"/>
      <c r="DP52" s="386"/>
      <c r="DQ52" s="386"/>
      <c r="DR52" s="386"/>
      <c r="DS52" s="386"/>
      <c r="DT52" s="386"/>
      <c r="DU52" s="386"/>
      <c r="DV52" s="386"/>
      <c r="DW52" s="386"/>
      <c r="DX52" s="386"/>
      <c r="DY52" s="386"/>
      <c r="DZ52" s="386"/>
      <c r="EA52" s="386"/>
      <c r="EB52" s="386"/>
      <c r="EC52" s="386"/>
      <c r="ED52" s="386"/>
      <c r="EE52" s="386"/>
      <c r="EF52" s="386"/>
      <c r="EG52" s="386"/>
      <c r="EH52" s="386"/>
      <c r="EI52" s="386"/>
      <c r="EJ52" s="386"/>
      <c r="EK52" s="386"/>
      <c r="EL52" s="386"/>
      <c r="EM52" s="386"/>
      <c r="EN52" s="386"/>
      <c r="EO52" s="386"/>
      <c r="EP52" s="386"/>
      <c r="EQ52" s="386"/>
    </row>
    <row r="53" spans="1:147" x14ac:dyDescent="0.2">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32" priority="71" operator="between">
      <formula>0</formula>
      <formula>0.5</formula>
    </cfRule>
    <cfRule type="cellIs" dxfId="131" priority="72" operator="between">
      <formula>0</formula>
      <formula>0.49</formula>
    </cfRule>
  </conditionalFormatting>
  <conditionalFormatting sqref="C20:C21">
    <cfRule type="cellIs" dxfId="130" priority="9" operator="between">
      <formula>0</formula>
      <formula>0.5</formula>
    </cfRule>
    <cfRule type="cellIs" dxfId="129" priority="10" operator="between">
      <formula>0</formula>
      <formula>0.49</formula>
    </cfRule>
  </conditionalFormatting>
  <conditionalFormatting sqref="C23">
    <cfRule type="cellIs" dxfId="128" priority="132" operator="between">
      <formula>0</formula>
      <formula>0.49</formula>
    </cfRule>
    <cfRule type="cellIs" dxfId="127" priority="131" operator="between">
      <formula>0</formula>
      <formula>0.5</formula>
    </cfRule>
  </conditionalFormatting>
  <conditionalFormatting sqref="C34">
    <cfRule type="cellIs" dxfId="126" priority="37" operator="between">
      <formula>0</formula>
      <formula>0.5</formula>
    </cfRule>
    <cfRule type="cellIs" dxfId="125" priority="38" operator="between">
      <formula>0</formula>
      <formula>0.49</formula>
    </cfRule>
  </conditionalFormatting>
  <conditionalFormatting sqref="C43">
    <cfRule type="cellIs" dxfId="124" priority="6" operator="between">
      <formula>0</formula>
      <formula>0.49</formula>
    </cfRule>
    <cfRule type="cellIs" dxfId="123" priority="5" operator="between">
      <formula>0</formula>
      <formula>0.5</formula>
    </cfRule>
  </conditionalFormatting>
  <conditionalFormatting sqref="C40:D40">
    <cfRule type="cellIs" dxfId="122" priority="7" operator="between">
      <formula>0</formula>
      <formula>0.5</formula>
    </cfRule>
    <cfRule type="cellIs" dxfId="121" priority="8" operator="between">
      <formula>0</formula>
      <formula>0.49</formula>
    </cfRule>
  </conditionalFormatting>
  <conditionalFormatting sqref="D42:D44">
    <cfRule type="cellIs" dxfId="120" priority="13" operator="between">
      <formula>0</formula>
      <formula>0.5</formula>
    </cfRule>
    <cfRule type="cellIs" dxfId="119" priority="14" operator="between">
      <formula>0</formula>
      <formula>0.49</formula>
    </cfRule>
  </conditionalFormatting>
  <conditionalFormatting sqref="D7:E7">
    <cfRule type="cellIs" dxfId="118" priority="35" operator="between">
      <formula>0</formula>
      <formula>0.5</formula>
    </cfRule>
    <cfRule type="cellIs" dxfId="117" priority="36" operator="between">
      <formula>0</formula>
      <formula>0.49</formula>
    </cfRule>
  </conditionalFormatting>
  <conditionalFormatting sqref="D17:E17">
    <cfRule type="cellIs" dxfId="116" priority="99" operator="between">
      <formula>0</formula>
      <formula>0.5</formula>
    </cfRule>
    <cfRule type="cellIs" dxfId="115" priority="100" operator="between">
      <formula>0</formula>
      <formula>0.49</formula>
    </cfRule>
  </conditionalFormatting>
  <conditionalFormatting sqref="D22:E23">
    <cfRule type="cellIs" dxfId="114" priority="40" operator="between">
      <formula>0</formula>
      <formula>0.49</formula>
    </cfRule>
    <cfRule type="cellIs" dxfId="113" priority="39" operator="between">
      <formula>0</formula>
      <formula>0.5</formula>
    </cfRule>
  </conditionalFormatting>
  <conditionalFormatting sqref="D35:E35">
    <cfRule type="cellIs" dxfId="112" priority="75" operator="between">
      <formula>0</formula>
      <formula>0.5</formula>
    </cfRule>
    <cfRule type="cellIs" dxfId="111" priority="76" operator="between">
      <formula>0</formula>
      <formula>0.49</formula>
    </cfRule>
  </conditionalFormatting>
  <conditionalFormatting sqref="E18">
    <cfRule type="cellIs" dxfId="110" priority="107" operator="between">
      <formula>0</formula>
      <formula>0.5</formula>
    </cfRule>
    <cfRule type="cellIs" dxfId="109" priority="108" operator="between">
      <formula>0</formula>
      <formula>0.49</formula>
    </cfRule>
  </conditionalFormatting>
  <conditionalFormatting sqref="E28:E29">
    <cfRule type="cellIs" dxfId="108" priority="21" operator="between">
      <formula>0</formula>
      <formula>0.5</formula>
    </cfRule>
    <cfRule type="cellIs" dxfId="107" priority="22" operator="between">
      <formula>0</formula>
      <formula>0.49</formula>
    </cfRule>
  </conditionalFormatting>
  <conditionalFormatting sqref="E33">
    <cfRule type="cellIs" dxfId="106" priority="20" operator="between">
      <formula>0</formula>
      <formula>0.49</formula>
    </cfRule>
    <cfRule type="cellIs" dxfId="105" priority="19" operator="between">
      <formula>0</formula>
      <formula>0.5</formula>
    </cfRule>
  </conditionalFormatting>
  <conditionalFormatting sqref="E39">
    <cfRule type="cellIs" dxfId="104" priority="17" operator="between">
      <formula>0</formula>
      <formula>0.5</formula>
    </cfRule>
    <cfRule type="cellIs" dxfId="103" priority="18" operator="between">
      <formula>0</formula>
      <formula>0.49</formula>
    </cfRule>
  </conditionalFormatting>
  <conditionalFormatting sqref="E43">
    <cfRule type="cellIs" dxfId="102" priority="92" operator="between">
      <formula>0</formula>
      <formula>0.49</formula>
    </cfRule>
    <cfRule type="cellIs" dxfId="101" priority="91" operator="between">
      <formula>0</formula>
      <formula>0.5</formula>
    </cfRule>
  </conditionalFormatting>
  <conditionalFormatting sqref="F40">
    <cfRule type="cellIs" dxfId="100" priority="4" operator="between">
      <formula>0</formula>
      <formula>0.49</formula>
    </cfRule>
    <cfRule type="cellIs" dxfId="99" priority="3" operator="between">
      <formula>0</formula>
      <formula>0.5</formula>
    </cfRule>
  </conditionalFormatting>
  <conditionalFormatting sqref="G9">
    <cfRule type="cellIs" dxfId="98" priority="120" operator="between">
      <formula>0</formula>
      <formula>0.49</formula>
    </cfRule>
    <cfRule type="cellIs" dxfId="97" priority="119" operator="between">
      <formula>0</formula>
      <formula>0.5</formula>
    </cfRule>
  </conditionalFormatting>
  <conditionalFormatting sqref="G22">
    <cfRule type="cellIs" dxfId="96" priority="89" operator="between">
      <formula>0</formula>
      <formula>0.5</formula>
    </cfRule>
    <cfRule type="cellIs" dxfId="95" priority="90" operator="between">
      <formula>0</formula>
      <formula>0.49</formula>
    </cfRule>
  </conditionalFormatting>
  <conditionalFormatting sqref="G28">
    <cfRule type="cellIs" dxfId="94" priority="127" operator="between">
      <formula>0</formula>
      <formula>0.5</formula>
    </cfRule>
    <cfRule type="cellIs" dxfId="93" priority="128" operator="between">
      <formula>0</formula>
      <formula>0.49</formula>
    </cfRule>
  </conditionalFormatting>
  <conditionalFormatting sqref="G39">
    <cfRule type="cellIs" dxfId="92" priority="12" operator="between">
      <formula>0</formula>
      <formula>0.49</formula>
    </cfRule>
    <cfRule type="cellIs" dxfId="91" priority="11" operator="between">
      <formula>0</formula>
      <formula>0.5</formula>
    </cfRule>
  </conditionalFormatting>
  <conditionalFormatting sqref="G41">
    <cfRule type="cellIs" dxfId="90" priority="2" operator="between">
      <formula>0</formula>
      <formula>0.49</formula>
    </cfRule>
    <cfRule type="cellIs" dxfId="89" priority="1" operator="between">
      <formula>0</formula>
      <formula>0.5</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5"/>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76">
        <f>INDICE!A3</f>
        <v>45261</v>
      </c>
      <c r="C3" s="777"/>
      <c r="D3" s="777" t="s">
        <v>115</v>
      </c>
      <c r="E3" s="777"/>
      <c r="F3" s="777" t="s">
        <v>116</v>
      </c>
      <c r="G3" s="777"/>
      <c r="H3" s="777"/>
    </row>
    <row r="4" spans="1:8" x14ac:dyDescent="0.2">
      <c r="A4" s="66"/>
      <c r="B4" s="82" t="s">
        <v>47</v>
      </c>
      <c r="C4" s="82" t="s">
        <v>449</v>
      </c>
      <c r="D4" s="82" t="s">
        <v>47</v>
      </c>
      <c r="E4" s="82" t="s">
        <v>449</v>
      </c>
      <c r="F4" s="82" t="s">
        <v>47</v>
      </c>
      <c r="G4" s="83" t="s">
        <v>449</v>
      </c>
      <c r="H4" s="83" t="s">
        <v>121</v>
      </c>
    </row>
    <row r="5" spans="1:8" x14ac:dyDescent="0.2">
      <c r="A5" s="18" t="s">
        <v>584</v>
      </c>
      <c r="B5" s="585">
        <v>0</v>
      </c>
      <c r="C5" s="187" t="s">
        <v>142</v>
      </c>
      <c r="D5" s="669">
        <v>0</v>
      </c>
      <c r="E5" s="669">
        <v>0</v>
      </c>
      <c r="F5" s="669">
        <v>0</v>
      </c>
      <c r="G5" s="669">
        <v>0</v>
      </c>
      <c r="H5" s="585">
        <v>0</v>
      </c>
    </row>
    <row r="6" spans="1:8" x14ac:dyDescent="0.2">
      <c r="A6" s="18" t="s">
        <v>244</v>
      </c>
      <c r="B6" s="585">
        <v>0</v>
      </c>
      <c r="C6" s="73" t="s">
        <v>142</v>
      </c>
      <c r="D6" s="669">
        <v>0</v>
      </c>
      <c r="E6" s="669">
        <v>0</v>
      </c>
      <c r="F6" s="669">
        <v>0</v>
      </c>
      <c r="G6" s="669">
        <v>0</v>
      </c>
      <c r="H6" s="585">
        <v>0</v>
      </c>
    </row>
    <row r="7" spans="1:8" x14ac:dyDescent="0.2">
      <c r="A7" s="18" t="s">
        <v>245</v>
      </c>
      <c r="B7" s="585">
        <v>0</v>
      </c>
      <c r="C7" s="73" t="s">
        <v>142</v>
      </c>
      <c r="D7" s="669">
        <v>0</v>
      </c>
      <c r="E7" s="669">
        <v>0</v>
      </c>
      <c r="F7" s="669">
        <v>0</v>
      </c>
      <c r="G7" s="669">
        <v>0</v>
      </c>
      <c r="H7" s="585">
        <v>0</v>
      </c>
    </row>
    <row r="8" spans="1:8" x14ac:dyDescent="0.2">
      <c r="A8" s="536" t="s">
        <v>603</v>
      </c>
      <c r="B8" s="585">
        <v>0.13800000000000001</v>
      </c>
      <c r="C8" s="73">
        <v>60.465116279069761</v>
      </c>
      <c r="D8" s="95">
        <v>0.67200000000000004</v>
      </c>
      <c r="E8" s="187">
        <v>-26.265663060413878</v>
      </c>
      <c r="F8" s="95">
        <v>0.67200000000000004</v>
      </c>
      <c r="G8" s="187">
        <v>-26.265663060413878</v>
      </c>
      <c r="H8" s="476">
        <v>100</v>
      </c>
    </row>
    <row r="9" spans="1:8" x14ac:dyDescent="0.2">
      <c r="A9" s="189" t="s">
        <v>246</v>
      </c>
      <c r="B9" s="716">
        <v>0.13800000000000001</v>
      </c>
      <c r="C9" s="735">
        <v>60.465116279069761</v>
      </c>
      <c r="D9" s="188">
        <v>0.67200000000000004</v>
      </c>
      <c r="E9" s="189">
        <v>-26.265663060413878</v>
      </c>
      <c r="F9" s="188">
        <v>0.67200000000000004</v>
      </c>
      <c r="G9" s="189">
        <v>-26.265663060413878</v>
      </c>
      <c r="H9" s="189">
        <v>100</v>
      </c>
    </row>
    <row r="10" spans="1:8" x14ac:dyDescent="0.2">
      <c r="A10" s="559" t="s">
        <v>247</v>
      </c>
      <c r="B10" s="687">
        <f>B9/'Consumo PP'!B11*100</f>
        <v>2.8739434785034807E-3</v>
      </c>
      <c r="C10" s="624"/>
      <c r="D10" s="687">
        <f>D9/'Consumo PP'!D11*100</f>
        <v>1.1806351453992421E-3</v>
      </c>
      <c r="E10" s="624"/>
      <c r="F10" s="687">
        <f>F9/'Consumo PP'!F11*100</f>
        <v>1.1806351453992421E-3</v>
      </c>
      <c r="G10" s="559"/>
      <c r="H10" s="623"/>
    </row>
    <row r="11" spans="1:8" x14ac:dyDescent="0.2">
      <c r="A11" s="80" t="s">
        <v>571</v>
      </c>
      <c r="B11" s="59"/>
      <c r="C11" s="108"/>
      <c r="D11" s="108"/>
      <c r="E11" s="108"/>
      <c r="F11" s="108"/>
      <c r="G11" s="108"/>
      <c r="H11" s="161" t="s">
        <v>220</v>
      </c>
    </row>
    <row r="12" spans="1:8" s="1" customFormat="1" x14ac:dyDescent="0.2">
      <c r="A12" s="80" t="s">
        <v>524</v>
      </c>
      <c r="B12" s="108"/>
    </row>
    <row r="13" spans="1:8" s="1" customFormat="1" x14ac:dyDescent="0.2">
      <c r="A13" s="386"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sheetData>
  <mergeCells count="3">
    <mergeCell ref="B3:C3"/>
    <mergeCell ref="D3:E3"/>
    <mergeCell ref="F3:H3"/>
  </mergeCells>
  <conditionalFormatting sqref="B5:F8">
    <cfRule type="cellIs" dxfId="88" priority="9" operator="between">
      <formula>0.00001</formula>
      <formula>0.499</formula>
    </cfRule>
  </conditionalFormatting>
  <conditionalFormatting sqref="G5:H7">
    <cfRule type="cellIs" dxfId="87"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248</v>
      </c>
      <c r="B1" s="422"/>
      <c r="C1" s="1"/>
      <c r="D1" s="1"/>
      <c r="E1" s="1"/>
      <c r="F1" s="1"/>
      <c r="G1" s="1"/>
    </row>
    <row r="2" spans="1:7" x14ac:dyDescent="0.2">
      <c r="A2" s="1"/>
      <c r="B2" s="1"/>
      <c r="C2" s="1"/>
      <c r="D2" s="1"/>
      <c r="E2" s="1"/>
      <c r="F2" s="1"/>
      <c r="G2" s="55" t="s">
        <v>151</v>
      </c>
    </row>
    <row r="3" spans="1:7" x14ac:dyDescent="0.2">
      <c r="A3" s="56"/>
      <c r="B3" s="779">
        <f>INDICE!A3</f>
        <v>45261</v>
      </c>
      <c r="C3" s="779"/>
      <c r="D3" s="778" t="s">
        <v>115</v>
      </c>
      <c r="E3" s="778"/>
      <c r="F3" s="778" t="s">
        <v>116</v>
      </c>
      <c r="G3" s="778"/>
    </row>
    <row r="4" spans="1:7" x14ac:dyDescent="0.2">
      <c r="A4" s="66"/>
      <c r="B4" s="612" t="s">
        <v>47</v>
      </c>
      <c r="C4" s="197" t="s">
        <v>449</v>
      </c>
      <c r="D4" s="612" t="s">
        <v>47</v>
      </c>
      <c r="E4" s="197" t="s">
        <v>449</v>
      </c>
      <c r="F4" s="612" t="s">
        <v>47</v>
      </c>
      <c r="G4" s="197" t="s">
        <v>449</v>
      </c>
    </row>
    <row r="5" spans="1:7" ht="15" x14ac:dyDescent="0.25">
      <c r="A5" s="417" t="s">
        <v>114</v>
      </c>
      <c r="B5" s="420">
        <v>5578.9530000000004</v>
      </c>
      <c r="C5" s="418">
        <v>-2.7555329500113097</v>
      </c>
      <c r="D5" s="419">
        <v>62465.011999999995</v>
      </c>
      <c r="E5" s="418">
        <v>-2.2276731303556288</v>
      </c>
      <c r="F5" s="421">
        <v>62465.011999999995</v>
      </c>
      <c r="G5" s="418">
        <v>-2.2276731303556288</v>
      </c>
    </row>
    <row r="6" spans="1:7" x14ac:dyDescent="0.2">
      <c r="A6" s="80"/>
      <c r="B6" s="1"/>
      <c r="C6" s="1"/>
      <c r="D6" s="1"/>
      <c r="E6" s="1"/>
      <c r="F6" s="1"/>
      <c r="G6" s="55" t="s">
        <v>220</v>
      </c>
    </row>
    <row r="7" spans="1:7" x14ac:dyDescent="0.2">
      <c r="A7" s="80" t="s">
        <v>571</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249</v>
      </c>
      <c r="B1" s="3"/>
      <c r="C1" s="3"/>
      <c r="D1" s="3"/>
      <c r="E1" s="3"/>
      <c r="F1" s="3"/>
      <c r="G1" s="3"/>
    </row>
    <row r="2" spans="1:8" ht="15.75" x14ac:dyDescent="0.25">
      <c r="A2" s="2"/>
      <c r="B2" s="89"/>
      <c r="C2" s="3"/>
      <c r="D2" s="3"/>
      <c r="E2" s="3"/>
      <c r="F2" s="3"/>
      <c r="G2" s="3"/>
      <c r="H2" s="55" t="s">
        <v>151</v>
      </c>
    </row>
    <row r="3" spans="1:8" x14ac:dyDescent="0.2">
      <c r="A3" s="70"/>
      <c r="B3" s="776">
        <f>INDICE!A3</f>
        <v>45261</v>
      </c>
      <c r="C3" s="777"/>
      <c r="D3" s="777" t="s">
        <v>115</v>
      </c>
      <c r="E3" s="777"/>
      <c r="F3" s="777" t="s">
        <v>116</v>
      </c>
      <c r="G3" s="777"/>
      <c r="H3" s="777"/>
    </row>
    <row r="4" spans="1:8" x14ac:dyDescent="0.2">
      <c r="A4" s="66"/>
      <c r="B4" s="63" t="s">
        <v>47</v>
      </c>
      <c r="C4" s="63" t="s">
        <v>421</v>
      </c>
      <c r="D4" s="63" t="s">
        <v>47</v>
      </c>
      <c r="E4" s="63" t="s">
        <v>421</v>
      </c>
      <c r="F4" s="63" t="s">
        <v>47</v>
      </c>
      <c r="G4" s="64" t="s">
        <v>421</v>
      </c>
      <c r="H4" s="64" t="s">
        <v>121</v>
      </c>
    </row>
    <row r="5" spans="1:8" x14ac:dyDescent="0.2">
      <c r="A5" s="3" t="s">
        <v>513</v>
      </c>
      <c r="B5" s="302">
        <v>155.18100000000001</v>
      </c>
      <c r="C5" s="72">
        <v>70.449902242920857</v>
      </c>
      <c r="D5" s="71">
        <v>1194.577</v>
      </c>
      <c r="E5" s="72">
        <v>5.2200582570621608</v>
      </c>
      <c r="F5" s="71">
        <v>1194.577</v>
      </c>
      <c r="G5" s="72">
        <v>5.2200582570621608</v>
      </c>
      <c r="H5" s="305">
        <v>1.9432448995102138</v>
      </c>
    </row>
    <row r="6" spans="1:8" x14ac:dyDescent="0.2">
      <c r="A6" s="3" t="s">
        <v>48</v>
      </c>
      <c r="B6" s="303">
        <v>813.12699999999995</v>
      </c>
      <c r="C6" s="59">
        <v>-2.628849930545587</v>
      </c>
      <c r="D6" s="58">
        <v>9692.6010000000006</v>
      </c>
      <c r="E6" s="59">
        <v>-1.88297689159398</v>
      </c>
      <c r="F6" s="58">
        <v>9692.6010000000006</v>
      </c>
      <c r="G6" s="59">
        <v>-1.88297689159398</v>
      </c>
      <c r="H6" s="306">
        <v>15.767169011489088</v>
      </c>
    </row>
    <row r="7" spans="1:8" x14ac:dyDescent="0.2">
      <c r="A7" s="3" t="s">
        <v>49</v>
      </c>
      <c r="B7" s="303">
        <v>923.81499999999994</v>
      </c>
      <c r="C7" s="59">
        <v>7.1414074287987326</v>
      </c>
      <c r="D7" s="58">
        <v>9785.4150000000009</v>
      </c>
      <c r="E7" s="73">
        <v>2.1314455803382475</v>
      </c>
      <c r="F7" s="58">
        <v>9785.4150000000009</v>
      </c>
      <c r="G7" s="59">
        <v>2.1314455803382475</v>
      </c>
      <c r="H7" s="306">
        <v>15.918151603739853</v>
      </c>
    </row>
    <row r="8" spans="1:8" x14ac:dyDescent="0.2">
      <c r="A8" s="3" t="s">
        <v>122</v>
      </c>
      <c r="B8" s="303">
        <v>2219.538</v>
      </c>
      <c r="C8" s="73">
        <v>-7.8590963662358613</v>
      </c>
      <c r="D8" s="58">
        <v>25731.253999999997</v>
      </c>
      <c r="E8" s="59">
        <v>-1.6182455499623907</v>
      </c>
      <c r="F8" s="58">
        <v>25731.253999999997</v>
      </c>
      <c r="G8" s="59">
        <v>-1.6182455499623907</v>
      </c>
      <c r="H8" s="306">
        <v>41.857601555614899</v>
      </c>
    </row>
    <row r="9" spans="1:8" x14ac:dyDescent="0.2">
      <c r="A9" s="3" t="s">
        <v>123</v>
      </c>
      <c r="B9" s="303">
        <v>393.95699999999999</v>
      </c>
      <c r="C9" s="59">
        <v>15.575667786367031</v>
      </c>
      <c r="D9" s="58">
        <v>3946.2310000000002</v>
      </c>
      <c r="E9" s="59">
        <v>8.326665109298963</v>
      </c>
      <c r="F9" s="58">
        <v>3946.2310000000002</v>
      </c>
      <c r="G9" s="73">
        <v>8.326665109298963</v>
      </c>
      <c r="H9" s="306">
        <v>6.4194214881410669</v>
      </c>
    </row>
    <row r="10" spans="1:8" x14ac:dyDescent="0.2">
      <c r="A10" s="66" t="s">
        <v>595</v>
      </c>
      <c r="B10" s="304">
        <v>974.76500000000055</v>
      </c>
      <c r="C10" s="75">
        <v>-10.483980575391518</v>
      </c>
      <c r="D10" s="74">
        <v>11123.234000000006</v>
      </c>
      <c r="E10" s="75">
        <v>-5.2149270013497642</v>
      </c>
      <c r="F10" s="74">
        <v>11123.234000000006</v>
      </c>
      <c r="G10" s="75">
        <v>-5.2149270013497642</v>
      </c>
      <c r="H10" s="307">
        <v>18.094411441504903</v>
      </c>
    </row>
    <row r="11" spans="1:8" x14ac:dyDescent="0.2">
      <c r="A11" s="76" t="s">
        <v>114</v>
      </c>
      <c r="B11" s="77">
        <v>5480.3830000000007</v>
      </c>
      <c r="C11" s="78">
        <v>-2.6057018599233692</v>
      </c>
      <c r="D11" s="77">
        <v>61473.312000000005</v>
      </c>
      <c r="E11" s="78">
        <v>-1.0533539954947795</v>
      </c>
      <c r="F11" s="77">
        <v>61473.311999999991</v>
      </c>
      <c r="G11" s="78">
        <v>-1.0533539954948146</v>
      </c>
      <c r="H11" s="78">
        <v>100</v>
      </c>
    </row>
    <row r="12" spans="1:8" x14ac:dyDescent="0.2">
      <c r="A12" s="3"/>
      <c r="B12" s="3"/>
      <c r="C12" s="3"/>
      <c r="D12" s="3"/>
      <c r="E12" s="3"/>
      <c r="F12" s="3"/>
      <c r="G12" s="3"/>
      <c r="H12" s="79" t="s">
        <v>220</v>
      </c>
    </row>
    <row r="13" spans="1:8" x14ac:dyDescent="0.2">
      <c r="A13" s="80" t="s">
        <v>572</v>
      </c>
      <c r="B13" s="3"/>
      <c r="C13" s="3"/>
      <c r="D13" s="3"/>
      <c r="E13" s="3"/>
      <c r="F13" s="3"/>
      <c r="G13" s="3"/>
      <c r="H13" s="3"/>
    </row>
    <row r="14" spans="1:8" x14ac:dyDescent="0.2">
      <c r="A14" s="80" t="s">
        <v>573</v>
      </c>
      <c r="B14" s="58"/>
      <c r="C14" s="3"/>
      <c r="D14" s="3"/>
      <c r="E14" s="3"/>
      <c r="F14" s="3"/>
      <c r="G14" s="3"/>
      <c r="H14" s="3"/>
    </row>
    <row r="15" spans="1:8" x14ac:dyDescent="0.2">
      <c r="A15" s="80" t="s">
        <v>532</v>
      </c>
      <c r="B15" s="3"/>
      <c r="C15" s="3"/>
      <c r="D15" s="3"/>
      <c r="E15" s="3"/>
      <c r="F15" s="3"/>
      <c r="G15" s="3"/>
      <c r="H15" s="3"/>
    </row>
  </sheetData>
  <mergeCells count="3">
    <mergeCell ref="B3:C3"/>
    <mergeCell ref="D3:E3"/>
    <mergeCell ref="F3:H3"/>
  </mergeCells>
  <conditionalFormatting sqref="C8">
    <cfRule type="cellIs" dxfId="86" priority="3" operator="between">
      <formula>-0.5</formula>
      <formula>0.5</formula>
    </cfRule>
    <cfRule type="cellIs" dxfId="85" priority="4" operator="between">
      <formula>0</formula>
      <formula>0.49</formula>
    </cfRule>
  </conditionalFormatting>
  <conditionalFormatting sqref="E7">
    <cfRule type="cellIs" dxfId="84" priority="1" operator="between">
      <formula>0</formula>
      <formula>0.5</formula>
    </cfRule>
    <cfRule type="cellIs" dxfId="83"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250</v>
      </c>
      <c r="B1" s="158"/>
      <c r="C1" s="158"/>
      <c r="D1" s="158"/>
      <c r="E1" s="158"/>
      <c r="F1" s="15"/>
      <c r="G1" s="15"/>
    </row>
    <row r="2" spans="1:7" x14ac:dyDescent="0.2">
      <c r="A2" s="158"/>
      <c r="B2" s="158"/>
      <c r="C2" s="158"/>
      <c r="D2" s="158"/>
      <c r="E2" s="161" t="s">
        <v>151</v>
      </c>
      <c r="F2" s="15"/>
      <c r="G2" s="15"/>
    </row>
    <row r="3" spans="1:7" x14ac:dyDescent="0.2">
      <c r="A3" s="798">
        <f>INDICE!A3</f>
        <v>45261</v>
      </c>
      <c r="B3" s="798">
        <v>41671</v>
      </c>
      <c r="C3" s="799">
        <v>41671</v>
      </c>
      <c r="D3" s="798">
        <v>41671</v>
      </c>
      <c r="E3" s="798">
        <v>41671</v>
      </c>
      <c r="F3" s="15"/>
    </row>
    <row r="4" spans="1:7" x14ac:dyDescent="0.2">
      <c r="A4" s="18" t="s">
        <v>30</v>
      </c>
      <c r="B4" s="829">
        <v>0.13800000000000001</v>
      </c>
      <c r="C4" s="423"/>
      <c r="D4" s="15" t="s">
        <v>251</v>
      </c>
      <c r="E4" s="234">
        <v>5480.3830000000007</v>
      </c>
    </row>
    <row r="5" spans="1:7" x14ac:dyDescent="0.2">
      <c r="A5" s="18" t="s">
        <v>252</v>
      </c>
      <c r="B5" s="235">
        <v>5093.4520000000002</v>
      </c>
      <c r="C5" s="234"/>
      <c r="D5" s="18" t="s">
        <v>253</v>
      </c>
      <c r="E5" s="235">
        <v>-341.08199999999999</v>
      </c>
    </row>
    <row r="6" spans="1:7" x14ac:dyDescent="0.2">
      <c r="A6" s="18" t="s">
        <v>473</v>
      </c>
      <c r="B6" s="235">
        <v>-212.042</v>
      </c>
      <c r="C6" s="234"/>
      <c r="D6" s="18" t="s">
        <v>254</v>
      </c>
      <c r="E6" s="235">
        <v>219.36057999999775</v>
      </c>
    </row>
    <row r="7" spans="1:7" x14ac:dyDescent="0.2">
      <c r="A7" s="18" t="s">
        <v>474</v>
      </c>
      <c r="B7" s="235">
        <v>40.655000000000314</v>
      </c>
      <c r="C7" s="234"/>
      <c r="D7" s="18" t="s">
        <v>475</v>
      </c>
      <c r="E7" s="235">
        <v>1500.925</v>
      </c>
    </row>
    <row r="8" spans="1:7" x14ac:dyDescent="0.2">
      <c r="A8" s="18" t="s">
        <v>476</v>
      </c>
      <c r="B8" s="235">
        <v>656.75</v>
      </c>
      <c r="C8" s="234"/>
      <c r="D8" s="18" t="s">
        <v>477</v>
      </c>
      <c r="E8" s="235">
        <v>-2374.3359999999998</v>
      </c>
    </row>
    <row r="9" spans="1:7" x14ac:dyDescent="0.2">
      <c r="A9" s="173" t="s">
        <v>58</v>
      </c>
      <c r="B9" s="174">
        <v>5578.9530000000004</v>
      </c>
      <c r="C9" s="234"/>
      <c r="D9" s="18" t="s">
        <v>256</v>
      </c>
      <c r="E9" s="235">
        <v>316.51400000000001</v>
      </c>
    </row>
    <row r="10" spans="1:7" x14ac:dyDescent="0.2">
      <c r="A10" s="18" t="s">
        <v>255</v>
      </c>
      <c r="B10" s="235">
        <v>-98.569999999999709</v>
      </c>
      <c r="C10" s="234"/>
      <c r="D10" s="173" t="s">
        <v>478</v>
      </c>
      <c r="E10" s="174">
        <v>4801.7645799999991</v>
      </c>
      <c r="G10" s="495"/>
    </row>
    <row r="11" spans="1:7" x14ac:dyDescent="0.2">
      <c r="A11" s="173" t="s">
        <v>251</v>
      </c>
      <c r="B11" s="174">
        <v>5480.3830000000007</v>
      </c>
      <c r="C11" s="424"/>
      <c r="D11" s="209"/>
      <c r="E11" s="416"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66" t="s">
        <v>480</v>
      </c>
      <c r="B1" s="766"/>
      <c r="C1" s="766"/>
      <c r="D1" s="766"/>
      <c r="E1" s="192"/>
      <c r="F1" s="192"/>
      <c r="G1" s="6"/>
      <c r="H1" s="6"/>
      <c r="I1" s="6"/>
      <c r="J1" s="6"/>
    </row>
    <row r="2" spans="1:10" ht="14.25" customHeight="1" x14ac:dyDescent="0.2">
      <c r="A2" s="766"/>
      <c r="B2" s="766"/>
      <c r="C2" s="766"/>
      <c r="D2" s="766"/>
      <c r="E2" s="192"/>
      <c r="F2" s="192"/>
      <c r="G2" s="6"/>
      <c r="H2" s="6"/>
      <c r="I2" s="6"/>
      <c r="J2" s="6"/>
    </row>
    <row r="3" spans="1:10" ht="14.25" customHeight="1" x14ac:dyDescent="0.2">
      <c r="A3" s="53"/>
      <c r="B3" s="53"/>
      <c r="C3" s="53"/>
      <c r="D3" s="55" t="s">
        <v>257</v>
      </c>
    </row>
    <row r="4" spans="1:10" ht="14.25" customHeight="1" x14ac:dyDescent="0.2">
      <c r="A4" s="193"/>
      <c r="B4" s="193"/>
      <c r="C4" s="194" t="s">
        <v>585</v>
      </c>
      <c r="D4" s="194" t="s">
        <v>586</v>
      </c>
    </row>
    <row r="5" spans="1:10" ht="14.25" customHeight="1" x14ac:dyDescent="0.2">
      <c r="A5" s="802">
        <v>2019</v>
      </c>
      <c r="B5" s="635" t="s">
        <v>588</v>
      </c>
      <c r="C5" s="636">
        <v>12.77</v>
      </c>
      <c r="D5" s="197">
        <v>-3.0372057706909672</v>
      </c>
    </row>
    <row r="6" spans="1:10" ht="14.25" customHeight="1" x14ac:dyDescent="0.2">
      <c r="A6" s="800" t="s">
        <v>509</v>
      </c>
      <c r="B6" s="195" t="s">
        <v>590</v>
      </c>
      <c r="C6" s="698">
        <v>12.15</v>
      </c>
      <c r="D6" s="196">
        <v>-4.8551292090837839</v>
      </c>
    </row>
    <row r="7" spans="1:10" ht="14.25" customHeight="1" x14ac:dyDescent="0.2">
      <c r="A7" s="801" t="s">
        <v>509</v>
      </c>
      <c r="B7" s="198" t="s">
        <v>592</v>
      </c>
      <c r="C7" s="621">
        <v>12.74</v>
      </c>
      <c r="D7" s="199">
        <v>4.8559670781892992</v>
      </c>
    </row>
    <row r="8" spans="1:10" ht="14.25" customHeight="1" x14ac:dyDescent="0.2">
      <c r="A8" s="802">
        <v>2020</v>
      </c>
      <c r="B8" s="635" t="s">
        <v>607</v>
      </c>
      <c r="C8" s="636">
        <v>13.37</v>
      </c>
      <c r="D8" s="197">
        <v>4.9450549450549373</v>
      </c>
    </row>
    <row r="9" spans="1:10" ht="14.25" customHeight="1" x14ac:dyDescent="0.2">
      <c r="A9" s="800" t="s">
        <v>509</v>
      </c>
      <c r="B9" s="195" t="s">
        <v>612</v>
      </c>
      <c r="C9" s="698">
        <v>12.71</v>
      </c>
      <c r="D9" s="196">
        <v>-4.9364248317127783</v>
      </c>
    </row>
    <row r="10" spans="1:10" ht="14.25" customHeight="1" x14ac:dyDescent="0.2">
      <c r="A10" s="800" t="s">
        <v>509</v>
      </c>
      <c r="B10" s="195" t="s">
        <v>613</v>
      </c>
      <c r="C10" s="698">
        <v>12.09</v>
      </c>
      <c r="D10" s="196">
        <v>-4.8780487804878128</v>
      </c>
    </row>
    <row r="11" spans="1:10" ht="14.25" customHeight="1" x14ac:dyDescent="0.2">
      <c r="A11" s="801" t="s">
        <v>509</v>
      </c>
      <c r="B11" s="198" t="s">
        <v>614</v>
      </c>
      <c r="C11" s="621">
        <v>12.68</v>
      </c>
      <c r="D11" s="199">
        <v>4.8800661703887496</v>
      </c>
    </row>
    <row r="12" spans="1:10" ht="14.25" customHeight="1" x14ac:dyDescent="0.2">
      <c r="A12" s="802">
        <v>2021</v>
      </c>
      <c r="B12" s="635" t="s">
        <v>615</v>
      </c>
      <c r="C12" s="636">
        <v>13.3</v>
      </c>
      <c r="D12" s="197">
        <v>4.8895899053627838</v>
      </c>
    </row>
    <row r="13" spans="1:10" ht="14.25" customHeight="1" x14ac:dyDescent="0.2">
      <c r="A13" s="800" t="s">
        <v>509</v>
      </c>
      <c r="B13" s="195" t="s">
        <v>616</v>
      </c>
      <c r="C13" s="698">
        <v>13.96</v>
      </c>
      <c r="D13" s="196">
        <v>4.9624060150375948</v>
      </c>
    </row>
    <row r="14" spans="1:10" ht="14.25" customHeight="1" x14ac:dyDescent="0.2">
      <c r="A14" s="800" t="s">
        <v>509</v>
      </c>
      <c r="B14" s="195" t="s">
        <v>618</v>
      </c>
      <c r="C14" s="698">
        <v>14.64</v>
      </c>
      <c r="D14" s="196">
        <v>4.871060171919769</v>
      </c>
    </row>
    <row r="15" spans="1:10" ht="14.25" customHeight="1" x14ac:dyDescent="0.2">
      <c r="A15" s="800" t="s">
        <v>509</v>
      </c>
      <c r="B15" s="195" t="s">
        <v>622</v>
      </c>
      <c r="C15" s="698">
        <v>15.37</v>
      </c>
      <c r="D15" s="196">
        <v>4.9863387978141978</v>
      </c>
    </row>
    <row r="16" spans="1:10" ht="14.25" customHeight="1" x14ac:dyDescent="0.2">
      <c r="A16" s="800" t="s">
        <v>509</v>
      </c>
      <c r="B16" s="195" t="s">
        <v>625</v>
      </c>
      <c r="C16" s="698">
        <v>16.12</v>
      </c>
      <c r="D16" s="196">
        <v>4.8796356538711896</v>
      </c>
      <c r="F16" s="3" t="s">
        <v>369</v>
      </c>
    </row>
    <row r="17" spans="1:4" ht="14.25" customHeight="1" x14ac:dyDescent="0.2">
      <c r="A17" s="801" t="s">
        <v>509</v>
      </c>
      <c r="B17" s="198" t="s">
        <v>641</v>
      </c>
      <c r="C17" s="621">
        <v>16.920000000000002</v>
      </c>
      <c r="D17" s="199">
        <v>4.9627791563275476</v>
      </c>
    </row>
    <row r="18" spans="1:4" ht="14.25" customHeight="1" x14ac:dyDescent="0.2">
      <c r="A18" s="803">
        <v>2022</v>
      </c>
      <c r="B18" s="635" t="s">
        <v>649</v>
      </c>
      <c r="C18" s="636">
        <v>17.75</v>
      </c>
      <c r="D18" s="197">
        <v>4.905437352245853</v>
      </c>
    </row>
    <row r="19" spans="1:4" ht="14.25" customHeight="1" x14ac:dyDescent="0.2">
      <c r="A19" s="804" t="s">
        <v>509</v>
      </c>
      <c r="B19" s="195" t="s">
        <v>651</v>
      </c>
      <c r="C19" s="698">
        <v>18.63</v>
      </c>
      <c r="D19" s="196">
        <v>4.9577464788732337</v>
      </c>
    </row>
    <row r="20" spans="1:4" ht="14.25" customHeight="1" x14ac:dyDescent="0.2">
      <c r="A20" s="804" t="s">
        <v>509</v>
      </c>
      <c r="B20" s="195" t="s">
        <v>663</v>
      </c>
      <c r="C20" s="698">
        <v>19.55</v>
      </c>
      <c r="D20" s="196">
        <v>4.9382716049382811</v>
      </c>
    </row>
    <row r="21" spans="1:4" ht="14.25" customHeight="1" x14ac:dyDescent="0.2">
      <c r="A21" s="805" t="s">
        <v>509</v>
      </c>
      <c r="B21" s="198" t="s">
        <v>660</v>
      </c>
      <c r="C21" s="621">
        <v>18.579999999999998</v>
      </c>
      <c r="D21" s="199">
        <v>-4.9616368286445134</v>
      </c>
    </row>
    <row r="22" spans="1:4" ht="14.25" customHeight="1" x14ac:dyDescent="0.2">
      <c r="A22" s="800">
        <v>2023</v>
      </c>
      <c r="B22" s="195" t="s">
        <v>664</v>
      </c>
      <c r="C22" s="698">
        <v>17.66</v>
      </c>
      <c r="D22" s="196">
        <v>-4.9515608180839523</v>
      </c>
    </row>
    <row r="23" spans="1:4" ht="14.25" customHeight="1" x14ac:dyDescent="0.2">
      <c r="A23" s="800" t="s">
        <v>509</v>
      </c>
      <c r="B23" s="195" t="s">
        <v>670</v>
      </c>
      <c r="C23" s="698">
        <v>16.79</v>
      </c>
      <c r="D23" s="196">
        <v>-4.9263873159682952</v>
      </c>
    </row>
    <row r="24" spans="1:4" ht="14.25" customHeight="1" x14ac:dyDescent="0.2">
      <c r="A24" s="800" t="s">
        <v>509</v>
      </c>
      <c r="B24" s="195" t="s">
        <v>674</v>
      </c>
      <c r="C24" s="698">
        <v>15.96</v>
      </c>
      <c r="D24" s="196">
        <v>-4.9434187016080902</v>
      </c>
    </row>
    <row r="25" spans="1:4" ht="14.25" customHeight="1" x14ac:dyDescent="0.2">
      <c r="A25" s="800" t="s">
        <v>509</v>
      </c>
      <c r="B25" s="195" t="s">
        <v>675</v>
      </c>
      <c r="C25" s="698">
        <v>15.18</v>
      </c>
      <c r="D25" s="196">
        <v>-4.8872180451127889</v>
      </c>
    </row>
    <row r="26" spans="1:4" ht="14.25" customHeight="1" x14ac:dyDescent="0.2">
      <c r="A26" s="800" t="s">
        <v>509</v>
      </c>
      <c r="B26" s="195" t="s">
        <v>697</v>
      </c>
      <c r="C26" s="698">
        <v>14.43</v>
      </c>
      <c r="D26" s="196">
        <v>-4.9407114624505928</v>
      </c>
    </row>
    <row r="27" spans="1:4" ht="14.25" customHeight="1" x14ac:dyDescent="0.2">
      <c r="A27" s="801" t="s">
        <v>509</v>
      </c>
      <c r="B27" s="198" t="s">
        <v>690</v>
      </c>
      <c r="C27" s="621">
        <v>15.14</v>
      </c>
      <c r="D27" s="199">
        <v>4.9203049203049263</v>
      </c>
    </row>
    <row r="28" spans="1:4" ht="14.25" customHeight="1" x14ac:dyDescent="0.2">
      <c r="A28" s="637" t="s">
        <v>258</v>
      </c>
      <c r="B28"/>
      <c r="C28"/>
      <c r="D28" s="79" t="s">
        <v>570</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6">
    <mergeCell ref="A22:A27"/>
    <mergeCell ref="A1:D2"/>
    <mergeCell ref="A5:A7"/>
    <mergeCell ref="A8:A11"/>
    <mergeCell ref="A12:A17"/>
    <mergeCell ref="A18:A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578</v>
      </c>
      <c r="B1" s="53"/>
      <c r="C1" s="53"/>
      <c r="D1" s="53"/>
      <c r="E1" s="53"/>
      <c r="F1" s="6"/>
    </row>
    <row r="2" spans="1:6" x14ac:dyDescent="0.2">
      <c r="A2" s="54"/>
      <c r="B2" s="54"/>
      <c r="C2" s="54"/>
      <c r="D2" s="54"/>
      <c r="E2" s="54"/>
      <c r="F2" s="55" t="s">
        <v>105</v>
      </c>
    </row>
    <row r="3" spans="1:6" ht="14.85" customHeight="1" x14ac:dyDescent="0.2">
      <c r="A3" s="56"/>
      <c r="B3" s="768" t="s">
        <v>671</v>
      </c>
      <c r="C3" s="770" t="s">
        <v>420</v>
      </c>
      <c r="D3" s="768" t="s">
        <v>672</v>
      </c>
      <c r="E3" s="770" t="s">
        <v>420</v>
      </c>
      <c r="F3" s="772" t="s">
        <v>673</v>
      </c>
    </row>
    <row r="4" spans="1:6" ht="14.85" customHeight="1" x14ac:dyDescent="0.2">
      <c r="A4" s="493"/>
      <c r="B4" s="769"/>
      <c r="C4" s="771"/>
      <c r="D4" s="769"/>
      <c r="E4" s="771"/>
      <c r="F4" s="773"/>
    </row>
    <row r="5" spans="1:6" x14ac:dyDescent="0.2">
      <c r="A5" s="3" t="s">
        <v>107</v>
      </c>
      <c r="B5" s="95">
        <v>3539.002410528326</v>
      </c>
      <c r="C5" s="187">
        <v>2.9722844962566435</v>
      </c>
      <c r="D5" s="95">
        <v>3096.8514378522973</v>
      </c>
      <c r="E5" s="187">
        <v>2.6350460274816774</v>
      </c>
      <c r="F5" s="187">
        <v>14.277435697162973</v>
      </c>
    </row>
    <row r="6" spans="1:6" x14ac:dyDescent="0.2">
      <c r="A6" s="3" t="s">
        <v>108</v>
      </c>
      <c r="B6" s="95">
        <v>54389.729147739978</v>
      </c>
      <c r="C6" s="187">
        <v>45.680033509016923</v>
      </c>
      <c r="D6" s="95">
        <v>50270.716994881142</v>
      </c>
      <c r="E6" s="187">
        <v>42.774300212438888</v>
      </c>
      <c r="F6" s="187">
        <v>8.1936610398420555</v>
      </c>
    </row>
    <row r="7" spans="1:6" x14ac:dyDescent="0.2">
      <c r="A7" s="3" t="s">
        <v>109</v>
      </c>
      <c r="B7" s="95">
        <v>28322.637323382536</v>
      </c>
      <c r="C7" s="187">
        <v>23.787193690219123</v>
      </c>
      <c r="D7" s="95">
        <v>29416.765105668244</v>
      </c>
      <c r="E7" s="187">
        <v>25.030109318647188</v>
      </c>
      <c r="F7" s="187">
        <v>-3.71940211085577</v>
      </c>
    </row>
    <row r="8" spans="1:6" x14ac:dyDescent="0.2">
      <c r="A8" s="3" t="s">
        <v>110</v>
      </c>
      <c r="B8" s="95">
        <v>15227.889880804263</v>
      </c>
      <c r="C8" s="187">
        <v>12.789372753397185</v>
      </c>
      <c r="D8" s="95">
        <v>14713.667113791986</v>
      </c>
      <c r="E8" s="187">
        <v>12.519551181561891</v>
      </c>
      <c r="F8" s="187">
        <v>3.4948647610103007</v>
      </c>
    </row>
    <row r="9" spans="1:6" x14ac:dyDescent="0.2">
      <c r="A9" s="3" t="s">
        <v>111</v>
      </c>
      <c r="B9" s="95">
        <v>18794.092224334396</v>
      </c>
      <c r="C9" s="187">
        <v>15.784501523203906</v>
      </c>
      <c r="D9" s="95">
        <v>19436.8946393427</v>
      </c>
      <c r="E9" s="187">
        <v>16.538446558966857</v>
      </c>
      <c r="F9" s="187">
        <v>-3.3071250677420019</v>
      </c>
    </row>
    <row r="10" spans="1:6" x14ac:dyDescent="0.2">
      <c r="A10" s="3" t="s">
        <v>112</v>
      </c>
      <c r="B10" s="95">
        <v>496.03317078080579</v>
      </c>
      <c r="C10" s="187">
        <v>0.4166009321594985</v>
      </c>
      <c r="D10" s="95">
        <v>517.32404222795458</v>
      </c>
      <c r="E10" s="187">
        <v>0.44018019260843572</v>
      </c>
      <c r="F10" s="187">
        <v>-4.1155774155509173</v>
      </c>
    </row>
    <row r="11" spans="1:6" x14ac:dyDescent="0.2">
      <c r="A11" s="3" t="s">
        <v>113</v>
      </c>
      <c r="B11" s="95">
        <v>-1702.6388650042991</v>
      </c>
      <c r="C11" s="187">
        <v>-1.42998690425328</v>
      </c>
      <c r="D11" s="95">
        <v>73.29656061908895</v>
      </c>
      <c r="E11" s="187">
        <v>6.2366508295065334E-2</v>
      </c>
      <c r="F11" s="187">
        <v>-2422.9451022301764</v>
      </c>
    </row>
    <row r="12" spans="1:6" x14ac:dyDescent="0.2">
      <c r="A12" s="60" t="s">
        <v>114</v>
      </c>
      <c r="B12" s="465">
        <v>119066.745292566</v>
      </c>
      <c r="C12" s="466">
        <v>100</v>
      </c>
      <c r="D12" s="465">
        <v>117525.51589438341</v>
      </c>
      <c r="E12" s="466">
        <v>100</v>
      </c>
      <c r="F12" s="466">
        <v>1.3113998151411213</v>
      </c>
    </row>
    <row r="13" spans="1:6" x14ac:dyDescent="0.2">
      <c r="A13" s="709" t="s">
        <v>657</v>
      </c>
      <c r="B13" s="3"/>
      <c r="C13" s="3"/>
      <c r="D13" s="3"/>
      <c r="E13" s="3"/>
      <c r="F13" s="55" t="s">
        <v>570</v>
      </c>
    </row>
    <row r="14" spans="1:6" x14ac:dyDescent="0.2">
      <c r="A14" s="467"/>
      <c r="B14" s="1"/>
      <c r="C14" s="1"/>
      <c r="D14" s="1"/>
      <c r="E14" s="1"/>
      <c r="F14" s="1"/>
    </row>
    <row r="15" spans="1:6" x14ac:dyDescent="0.2">
      <c r="A15" s="492"/>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481</v>
      </c>
      <c r="B1" s="53"/>
      <c r="C1" s="53"/>
      <c r="D1" s="6"/>
      <c r="E1" s="6"/>
      <c r="F1" s="6"/>
    </row>
    <row r="2" spans="1:6" x14ac:dyDescent="0.2">
      <c r="A2" s="54"/>
      <c r="B2" s="54"/>
      <c r="C2" s="54"/>
      <c r="D2" s="65"/>
      <c r="E2" s="65"/>
      <c r="F2" s="55" t="s">
        <v>259</v>
      </c>
    </row>
    <row r="3" spans="1:6" x14ac:dyDescent="0.2">
      <c r="A3" s="56"/>
      <c r="B3" s="779" t="s">
        <v>260</v>
      </c>
      <c r="C3" s="779"/>
      <c r="D3" s="779"/>
      <c r="E3" s="778" t="s">
        <v>261</v>
      </c>
      <c r="F3" s="778"/>
    </row>
    <row r="4" spans="1:6" x14ac:dyDescent="0.2">
      <c r="A4" s="66"/>
      <c r="B4" s="201" t="s">
        <v>691</v>
      </c>
      <c r="C4" s="202" t="s">
        <v>687</v>
      </c>
      <c r="D4" s="201" t="s">
        <v>692</v>
      </c>
      <c r="E4" s="185" t="s">
        <v>262</v>
      </c>
      <c r="F4" s="184" t="s">
        <v>263</v>
      </c>
    </row>
    <row r="5" spans="1:6" x14ac:dyDescent="0.2">
      <c r="A5" s="425" t="s">
        <v>483</v>
      </c>
      <c r="B5" s="90">
        <v>154.42532470645162</v>
      </c>
      <c r="C5" s="90">
        <v>160.8106956</v>
      </c>
      <c r="D5" s="90">
        <v>160.93801980645156</v>
      </c>
      <c r="E5" s="90">
        <v>-3.9707376861495178</v>
      </c>
      <c r="F5" s="90">
        <v>-4.0467100986033557</v>
      </c>
    </row>
    <row r="6" spans="1:6" x14ac:dyDescent="0.2">
      <c r="A6" s="66" t="s">
        <v>482</v>
      </c>
      <c r="B6" s="97">
        <v>150.87762278709681</v>
      </c>
      <c r="C6" s="199">
        <v>158.95454510000002</v>
      </c>
      <c r="D6" s="97">
        <v>168.31160084193547</v>
      </c>
      <c r="E6" s="97">
        <v>-5.0812779891395543</v>
      </c>
      <c r="F6" s="97">
        <v>-10.358155924861787</v>
      </c>
    </row>
    <row r="7" spans="1:6" x14ac:dyDescent="0.2">
      <c r="F7" s="55" t="s">
        <v>570</v>
      </c>
    </row>
    <row r="8" spans="1:6" x14ac:dyDescent="0.2">
      <c r="A8" s="637"/>
    </row>
    <row r="13" spans="1:6" x14ac:dyDescent="0.2">
      <c r="C13" s="1" t="s">
        <v>369</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66" t="s">
        <v>654</v>
      </c>
      <c r="B1" s="766"/>
      <c r="C1" s="766"/>
      <c r="D1" s="3"/>
      <c r="E1" s="3"/>
    </row>
    <row r="2" spans="1:38" x14ac:dyDescent="0.2">
      <c r="A2" s="767"/>
      <c r="B2" s="766"/>
      <c r="C2" s="766"/>
      <c r="D2" s="3"/>
      <c r="E2" s="55" t="s">
        <v>259</v>
      </c>
    </row>
    <row r="3" spans="1:38" x14ac:dyDescent="0.2">
      <c r="A3" s="57"/>
      <c r="B3" s="203" t="s">
        <v>264</v>
      </c>
      <c r="C3" s="203" t="s">
        <v>265</v>
      </c>
      <c r="D3" s="203" t="s">
        <v>266</v>
      </c>
      <c r="E3" s="203" t="s">
        <v>267</v>
      </c>
    </row>
    <row r="4" spans="1:38" x14ac:dyDescent="0.2">
      <c r="A4" s="673" t="s">
        <v>268</v>
      </c>
      <c r="B4" s="721">
        <v>154.42532470645162</v>
      </c>
      <c r="C4" s="722">
        <v>26.801089411863504</v>
      </c>
      <c r="D4" s="722">
        <v>47.411314046200999</v>
      </c>
      <c r="E4" s="722">
        <v>80.212921248387119</v>
      </c>
      <c r="F4" s="613"/>
      <c r="G4" s="613"/>
      <c r="H4" s="613"/>
      <c r="M4" s="314"/>
      <c r="N4" s="314"/>
      <c r="O4" s="314"/>
      <c r="P4" s="314"/>
      <c r="Q4" s="314"/>
      <c r="R4" s="314"/>
      <c r="S4" s="314"/>
      <c r="T4" s="314"/>
      <c r="U4" s="314"/>
      <c r="V4" s="314"/>
      <c r="W4" s="314"/>
      <c r="X4" s="314"/>
      <c r="Y4" s="314"/>
      <c r="Z4" s="314"/>
      <c r="AA4" s="314"/>
      <c r="AB4" s="314"/>
      <c r="AC4" s="314"/>
      <c r="AD4" s="314"/>
      <c r="AE4" s="279"/>
      <c r="AF4" s="279"/>
      <c r="AG4" s="279"/>
      <c r="AH4" s="279"/>
      <c r="AI4" s="279"/>
      <c r="AJ4" s="279"/>
      <c r="AK4" s="279"/>
      <c r="AL4" s="279"/>
    </row>
    <row r="5" spans="1:38" x14ac:dyDescent="0.2">
      <c r="A5" s="204" t="s">
        <v>269</v>
      </c>
      <c r="B5" s="205">
        <v>178.261290322581</v>
      </c>
      <c r="C5" s="92">
        <v>28.461886690159936</v>
      </c>
      <c r="D5" s="92">
        <v>72.289822987259413</v>
      </c>
      <c r="E5" s="92">
        <v>77.509580645161293</v>
      </c>
      <c r="F5" s="613"/>
      <c r="G5" s="613"/>
      <c r="M5" s="614"/>
      <c r="N5" s="614"/>
      <c r="O5" s="614"/>
      <c r="P5" s="614"/>
      <c r="Q5" s="614"/>
      <c r="R5" s="614"/>
      <c r="S5" s="614"/>
      <c r="T5" s="614"/>
      <c r="U5" s="614"/>
      <c r="V5" s="614"/>
      <c r="W5" s="614"/>
      <c r="X5" s="614"/>
      <c r="Y5" s="614"/>
      <c r="Z5" s="614"/>
      <c r="AA5" s="614"/>
      <c r="AB5" s="614"/>
      <c r="AC5" s="614"/>
      <c r="AD5" s="614"/>
      <c r="AE5" s="278"/>
      <c r="AF5" s="278"/>
      <c r="AG5" s="278"/>
      <c r="AH5" s="278"/>
      <c r="AI5" s="278"/>
      <c r="AJ5" s="278"/>
      <c r="AK5" s="278"/>
      <c r="AL5" s="278"/>
    </row>
    <row r="6" spans="1:38" x14ac:dyDescent="0.2">
      <c r="A6" s="204" t="s">
        <v>270</v>
      </c>
      <c r="B6" s="205">
        <v>150.79032258064518</v>
      </c>
      <c r="C6" s="92">
        <v>25.131720430107531</v>
      </c>
      <c r="D6" s="92">
        <v>56.363892473118284</v>
      </c>
      <c r="E6" s="92">
        <v>69.294709677419362</v>
      </c>
      <c r="F6" s="613"/>
      <c r="G6" s="613"/>
      <c r="M6" s="614"/>
      <c r="N6" s="614"/>
      <c r="O6" s="614"/>
      <c r="P6" s="614"/>
      <c r="Q6" s="614"/>
      <c r="R6" s="614"/>
      <c r="S6" s="614"/>
      <c r="T6" s="614"/>
      <c r="U6" s="614"/>
      <c r="V6" s="614"/>
      <c r="W6" s="614"/>
      <c r="X6" s="614"/>
      <c r="Y6" s="614"/>
      <c r="Z6" s="614"/>
      <c r="AA6" s="614"/>
      <c r="AB6" s="614"/>
      <c r="AC6" s="614"/>
      <c r="AD6" s="614"/>
      <c r="AE6" s="278"/>
      <c r="AF6" s="278"/>
      <c r="AG6" s="278"/>
      <c r="AH6" s="278"/>
      <c r="AI6" s="278"/>
      <c r="AJ6" s="278"/>
      <c r="AK6" s="278"/>
      <c r="AL6" s="278"/>
    </row>
    <row r="7" spans="1:38" x14ac:dyDescent="0.2">
      <c r="A7" s="204" t="s">
        <v>233</v>
      </c>
      <c r="B7" s="205">
        <v>161.80267741935481</v>
      </c>
      <c r="C7" s="92">
        <v>28.081456411623559</v>
      </c>
      <c r="D7" s="92">
        <v>60.016124233537695</v>
      </c>
      <c r="E7" s="92">
        <v>73.705096774193549</v>
      </c>
      <c r="F7" s="613"/>
      <c r="G7" s="613"/>
      <c r="N7" s="614"/>
      <c r="O7" s="614"/>
      <c r="P7" s="614"/>
      <c r="Q7" s="614"/>
      <c r="R7" s="614"/>
      <c r="S7" s="614"/>
      <c r="T7" s="614"/>
      <c r="U7" s="614"/>
      <c r="V7" s="614"/>
      <c r="W7" s="614"/>
      <c r="X7" s="614"/>
      <c r="Y7" s="614"/>
      <c r="Z7" s="614"/>
      <c r="AA7" s="614"/>
      <c r="AB7" s="614"/>
      <c r="AC7" s="614"/>
      <c r="AD7" s="614"/>
      <c r="AE7" s="278"/>
      <c r="AF7" s="278"/>
      <c r="AG7" s="278"/>
      <c r="AH7" s="278"/>
      <c r="AI7" s="278"/>
      <c r="AJ7" s="278"/>
      <c r="AK7" s="278"/>
      <c r="AL7" s="278"/>
    </row>
    <row r="8" spans="1:38" x14ac:dyDescent="0.2">
      <c r="A8" s="204" t="s">
        <v>271</v>
      </c>
      <c r="B8" s="205">
        <v>135.42674193548388</v>
      </c>
      <c r="C8" s="92">
        <v>22.571123655913979</v>
      </c>
      <c r="D8" s="92">
        <v>36.302198924731172</v>
      </c>
      <c r="E8" s="92">
        <v>76.553419354838724</v>
      </c>
      <c r="F8" s="613"/>
      <c r="G8" s="613"/>
      <c r="N8" s="614"/>
      <c r="O8" s="614"/>
      <c r="P8" s="614"/>
      <c r="Q8" s="614"/>
      <c r="R8" s="614"/>
      <c r="S8" s="614"/>
      <c r="T8" s="614"/>
      <c r="U8" s="614"/>
      <c r="V8" s="614"/>
      <c r="W8" s="614"/>
      <c r="X8" s="614"/>
      <c r="Y8" s="614"/>
      <c r="Z8" s="614"/>
      <c r="AA8" s="614"/>
      <c r="AB8" s="614"/>
      <c r="AC8" s="614"/>
      <c r="AD8" s="614"/>
      <c r="AE8" s="278"/>
      <c r="AF8" s="278"/>
      <c r="AG8" s="278"/>
      <c r="AH8" s="278"/>
      <c r="AI8" s="278"/>
      <c r="AJ8" s="278"/>
      <c r="AK8" s="278"/>
      <c r="AL8" s="278"/>
    </row>
    <row r="9" spans="1:38" x14ac:dyDescent="0.2">
      <c r="A9" s="204" t="s">
        <v>272</v>
      </c>
      <c r="B9" s="205">
        <v>138.11600000000001</v>
      </c>
      <c r="C9" s="92">
        <v>22.052134453781516</v>
      </c>
      <c r="D9" s="92">
        <v>36.9698655462185</v>
      </c>
      <c r="E9" s="92">
        <v>79.093999999999994</v>
      </c>
      <c r="F9" s="613"/>
      <c r="G9" s="613"/>
    </row>
    <row r="10" spans="1:38" x14ac:dyDescent="0.2">
      <c r="A10" s="204" t="s">
        <v>273</v>
      </c>
      <c r="B10" s="205">
        <v>149.09677419354838</v>
      </c>
      <c r="C10" s="92">
        <v>29.819354838709678</v>
      </c>
      <c r="D10" s="92">
        <v>45.6</v>
      </c>
      <c r="E10" s="92">
        <v>73.677419354838705</v>
      </c>
      <c r="F10" s="613"/>
      <c r="G10" s="613"/>
    </row>
    <row r="11" spans="1:38" x14ac:dyDescent="0.2">
      <c r="A11" s="204" t="s">
        <v>274</v>
      </c>
      <c r="B11" s="205">
        <v>185.851</v>
      </c>
      <c r="C11" s="92">
        <v>37.170200000000001</v>
      </c>
      <c r="D11" s="92">
        <v>63.601058064516131</v>
      </c>
      <c r="E11" s="92">
        <v>85.079741935483867</v>
      </c>
      <c r="F11" s="613"/>
      <c r="G11" s="613"/>
    </row>
    <row r="12" spans="1:38" x14ac:dyDescent="0.2">
      <c r="A12" s="204" t="s">
        <v>275</v>
      </c>
      <c r="B12" s="205">
        <v>153.81935483870967</v>
      </c>
      <c r="C12" s="92">
        <v>25.63655913978495</v>
      </c>
      <c r="D12" s="92">
        <v>54.364892473118275</v>
      </c>
      <c r="E12" s="92">
        <v>73.817903225806447</v>
      </c>
      <c r="F12" s="613"/>
      <c r="G12" s="613"/>
    </row>
    <row r="13" spans="1:38" x14ac:dyDescent="0.2">
      <c r="A13" s="204" t="s">
        <v>276</v>
      </c>
      <c r="B13" s="205">
        <v>146.52164516129034</v>
      </c>
      <c r="C13" s="92">
        <v>26.421936012691702</v>
      </c>
      <c r="D13" s="92">
        <v>53.866676890534109</v>
      </c>
      <c r="E13" s="92">
        <v>66.233032258064526</v>
      </c>
      <c r="F13" s="613"/>
      <c r="G13" s="613"/>
    </row>
    <row r="14" spans="1:38" x14ac:dyDescent="0.2">
      <c r="A14" s="204" t="s">
        <v>205</v>
      </c>
      <c r="B14" s="205">
        <v>161.36129032258063</v>
      </c>
      <c r="C14" s="92">
        <v>26.893548387096775</v>
      </c>
      <c r="D14" s="92">
        <v>56.299774193548387</v>
      </c>
      <c r="E14" s="92">
        <v>78.16796774193547</v>
      </c>
      <c r="F14" s="613"/>
      <c r="G14" s="613"/>
    </row>
    <row r="15" spans="1:38" x14ac:dyDescent="0.2">
      <c r="A15" s="204" t="s">
        <v>277</v>
      </c>
      <c r="B15" s="205">
        <v>182.18064516129033</v>
      </c>
      <c r="C15" s="92">
        <v>35.260770031217483</v>
      </c>
      <c r="D15" s="92">
        <v>72.241068678459953</v>
      </c>
      <c r="E15" s="92">
        <v>74.6788064516129</v>
      </c>
      <c r="F15" s="613"/>
      <c r="G15" s="613"/>
    </row>
    <row r="16" spans="1:38" x14ac:dyDescent="0.2">
      <c r="A16" s="204" t="s">
        <v>234</v>
      </c>
      <c r="B16" s="206">
        <v>180.15990322580643</v>
      </c>
      <c r="C16" s="196">
        <v>30.02665053763441</v>
      </c>
      <c r="D16" s="196">
        <v>69.129962365591382</v>
      </c>
      <c r="E16" s="196">
        <v>81.003290322580639</v>
      </c>
      <c r="F16" s="613"/>
      <c r="G16" s="613"/>
    </row>
    <row r="17" spans="1:13" x14ac:dyDescent="0.2">
      <c r="A17" s="204" t="s">
        <v>235</v>
      </c>
      <c r="B17" s="205">
        <v>183.20645161290321</v>
      </c>
      <c r="C17" s="92">
        <v>35.45931321540062</v>
      </c>
      <c r="D17" s="92">
        <v>71.534299687825182</v>
      </c>
      <c r="E17" s="92">
        <v>76.212838709677413</v>
      </c>
      <c r="F17" s="613"/>
      <c r="G17" s="613"/>
    </row>
    <row r="18" spans="1:13" x14ac:dyDescent="0.2">
      <c r="A18" s="204" t="s">
        <v>278</v>
      </c>
      <c r="B18" s="205">
        <v>147.7272258064516</v>
      </c>
      <c r="C18" s="92">
        <v>31.40657556515113</v>
      </c>
      <c r="D18" s="92">
        <v>32.466521209042412</v>
      </c>
      <c r="E18" s="92">
        <v>83.854129032258058</v>
      </c>
      <c r="F18" s="613"/>
      <c r="G18" s="613"/>
    </row>
    <row r="19" spans="1:13" x14ac:dyDescent="0.2">
      <c r="A19" s="3" t="s">
        <v>279</v>
      </c>
      <c r="B19" s="205">
        <v>173.66129032258064</v>
      </c>
      <c r="C19" s="92">
        <v>32.473249409913457</v>
      </c>
      <c r="D19" s="92">
        <v>62.63894413847364</v>
      </c>
      <c r="E19" s="92">
        <v>78.549096774193544</v>
      </c>
      <c r="F19" s="613"/>
      <c r="G19" s="613"/>
    </row>
    <row r="20" spans="1:13" x14ac:dyDescent="0.2">
      <c r="A20" s="3" t="s">
        <v>206</v>
      </c>
      <c r="B20" s="205">
        <v>177.99574193548389</v>
      </c>
      <c r="C20" s="92">
        <v>32.09759280803808</v>
      </c>
      <c r="D20" s="92">
        <v>72.839923320994188</v>
      </c>
      <c r="E20" s="92">
        <v>73.058225806451617</v>
      </c>
      <c r="F20" s="613"/>
      <c r="G20" s="613"/>
    </row>
    <row r="21" spans="1:13" x14ac:dyDescent="0.2">
      <c r="A21" s="3" t="s">
        <v>280</v>
      </c>
      <c r="B21" s="205">
        <v>159.9584193548387</v>
      </c>
      <c r="C21" s="92">
        <v>27.761378565715805</v>
      </c>
      <c r="D21" s="92">
        <v>56.043137563316449</v>
      </c>
      <c r="E21" s="92">
        <v>76.153903225806445</v>
      </c>
      <c r="F21" s="613"/>
      <c r="G21" s="613"/>
    </row>
    <row r="22" spans="1:13" x14ac:dyDescent="0.2">
      <c r="A22" s="195" t="s">
        <v>281</v>
      </c>
      <c r="B22" s="205">
        <v>145.86309677419354</v>
      </c>
      <c r="C22" s="92">
        <v>25.315082911223669</v>
      </c>
      <c r="D22" s="92">
        <v>46.600046121034381</v>
      </c>
      <c r="E22" s="92">
        <v>73.947967741935486</v>
      </c>
      <c r="F22" s="613"/>
      <c r="G22" s="613"/>
    </row>
    <row r="23" spans="1:13" x14ac:dyDescent="0.2">
      <c r="A23" s="195" t="s">
        <v>282</v>
      </c>
      <c r="B23" s="207">
        <v>146.67419354838711</v>
      </c>
      <c r="C23" s="208">
        <v>21.311634960022062</v>
      </c>
      <c r="D23" s="208">
        <v>52.718300523848924</v>
      </c>
      <c r="E23" s="208">
        <v>72.644258064516123</v>
      </c>
      <c r="F23" s="613"/>
      <c r="G23" s="613"/>
    </row>
    <row r="24" spans="1:13" x14ac:dyDescent="0.2">
      <c r="A24" s="195" t="s">
        <v>283</v>
      </c>
      <c r="B24" s="207">
        <v>134</v>
      </c>
      <c r="C24" s="208">
        <v>20.440677966101696</v>
      </c>
      <c r="D24" s="208">
        <v>54.938322033898295</v>
      </c>
      <c r="E24" s="208">
        <v>58.621000000000002</v>
      </c>
      <c r="F24" s="613"/>
      <c r="G24" s="613"/>
    </row>
    <row r="25" spans="1:13" x14ac:dyDescent="0.2">
      <c r="A25" s="195" t="s">
        <v>545</v>
      </c>
      <c r="B25" s="207">
        <v>190.9225806451613</v>
      </c>
      <c r="C25" s="208">
        <v>33.135323913623033</v>
      </c>
      <c r="D25" s="208">
        <v>79.710063183151163</v>
      </c>
      <c r="E25" s="208">
        <v>78.0771935483871</v>
      </c>
      <c r="F25" s="613"/>
      <c r="G25" s="613"/>
    </row>
    <row r="26" spans="1:13" x14ac:dyDescent="0.2">
      <c r="A26" s="3" t="s">
        <v>284</v>
      </c>
      <c r="B26" s="207">
        <v>147.51358064516131</v>
      </c>
      <c r="C26" s="208">
        <v>27.58384028324155</v>
      </c>
      <c r="D26" s="208">
        <v>39.204966168371378</v>
      </c>
      <c r="E26" s="208">
        <v>80.724774193548384</v>
      </c>
      <c r="F26" s="613"/>
      <c r="G26" s="613"/>
    </row>
    <row r="27" spans="1:13" x14ac:dyDescent="0.2">
      <c r="A27" s="195" t="s">
        <v>236</v>
      </c>
      <c r="B27" s="207">
        <v>164.79354838709679</v>
      </c>
      <c r="C27" s="208">
        <v>30.815053763440865</v>
      </c>
      <c r="D27" s="208">
        <v>57.812978494623657</v>
      </c>
      <c r="E27" s="208">
        <v>76.16551612903227</v>
      </c>
      <c r="F27" s="613"/>
      <c r="G27" s="613"/>
    </row>
    <row r="28" spans="1:13" x14ac:dyDescent="0.2">
      <c r="A28" s="195" t="s">
        <v>547</v>
      </c>
      <c r="B28" s="205">
        <v>149.08658064516129</v>
      </c>
      <c r="C28" s="92">
        <v>25.874530525193283</v>
      </c>
      <c r="D28" s="92">
        <v>52.488630765129301</v>
      </c>
      <c r="E28" s="92">
        <v>70.723419354838711</v>
      </c>
      <c r="F28" s="613"/>
      <c r="G28" s="613"/>
    </row>
    <row r="29" spans="1:13" x14ac:dyDescent="0.2">
      <c r="A29" s="3" t="s">
        <v>285</v>
      </c>
      <c r="B29" s="207">
        <v>133.63322580645161</v>
      </c>
      <c r="C29" s="208">
        <v>21.336397397668744</v>
      </c>
      <c r="D29" s="208">
        <v>35.743634860395758</v>
      </c>
      <c r="E29" s="208">
        <v>76.5531935483871</v>
      </c>
      <c r="F29" s="613"/>
      <c r="G29" s="613"/>
    </row>
    <row r="30" spans="1:13" x14ac:dyDescent="0.2">
      <c r="A30" s="3" t="s">
        <v>237</v>
      </c>
      <c r="B30" s="205">
        <v>165.17732258064515</v>
      </c>
      <c r="C30" s="92">
        <v>33.035464516129032</v>
      </c>
      <c r="D30" s="92">
        <v>56.217341935483866</v>
      </c>
      <c r="E30" s="92">
        <v>75.924516129032256</v>
      </c>
      <c r="F30" s="613"/>
      <c r="G30" s="613"/>
    </row>
    <row r="31" spans="1:13" x14ac:dyDescent="0.2">
      <c r="A31" s="647" t="s">
        <v>286</v>
      </c>
      <c r="B31" s="648">
        <v>168.46177248453733</v>
      </c>
      <c r="C31" s="648">
        <v>29.831237370776044</v>
      </c>
      <c r="D31" s="648">
        <v>61.512696404083862</v>
      </c>
      <c r="E31" s="648">
        <v>77.117838709677429</v>
      </c>
      <c r="F31" s="613"/>
      <c r="G31" s="613"/>
    </row>
    <row r="32" spans="1:13" x14ac:dyDescent="0.2">
      <c r="A32" s="646" t="s">
        <v>287</v>
      </c>
      <c r="B32" s="645">
        <v>173.20973911849245</v>
      </c>
      <c r="C32" s="645">
        <v>30.120322250675478</v>
      </c>
      <c r="D32" s="645">
        <v>66.543930599482451</v>
      </c>
      <c r="E32" s="645">
        <v>76.545486268334514</v>
      </c>
      <c r="F32" s="613"/>
      <c r="G32" s="613"/>
      <c r="M32" s="614"/>
    </row>
    <row r="33" spans="1:13" x14ac:dyDescent="0.2">
      <c r="A33" s="644" t="s">
        <v>288</v>
      </c>
      <c r="B33" s="649">
        <v>18.784414412040832</v>
      </c>
      <c r="C33" s="649">
        <v>3.3192328388119741</v>
      </c>
      <c r="D33" s="649">
        <v>19.132616553281451</v>
      </c>
      <c r="E33" s="649">
        <v>-3.6674349800526045</v>
      </c>
      <c r="F33" s="613"/>
      <c r="G33" s="613"/>
      <c r="M33" s="614"/>
    </row>
    <row r="34" spans="1:13" x14ac:dyDescent="0.2">
      <c r="A34" s="80"/>
      <c r="B34" s="3"/>
      <c r="C34" s="3"/>
      <c r="D34" s="3"/>
      <c r="E34" s="55" t="s">
        <v>570</v>
      </c>
    </row>
    <row r="35" spans="1:13" s="1" customFormat="1" ht="14.25" customHeight="1" x14ac:dyDescent="0.2">
      <c r="A35" s="806" t="s">
        <v>665</v>
      </c>
      <c r="B35" s="806"/>
      <c r="C35" s="806"/>
      <c r="D35" s="806"/>
      <c r="E35" s="806"/>
    </row>
    <row r="36" spans="1:13" s="1" customFormat="1" x14ac:dyDescent="0.2">
      <c r="A36" s="806"/>
      <c r="B36" s="806"/>
      <c r="C36" s="806"/>
      <c r="D36" s="806"/>
      <c r="E36" s="806"/>
    </row>
    <row r="37" spans="1:13" s="1" customFormat="1" x14ac:dyDescent="0.2">
      <c r="A37" s="806"/>
      <c r="B37" s="806"/>
      <c r="C37" s="806"/>
      <c r="D37" s="806"/>
      <c r="E37" s="806"/>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66" t="s">
        <v>655</v>
      </c>
      <c r="B1" s="766"/>
      <c r="C1" s="766"/>
      <c r="D1" s="3"/>
      <c r="E1" s="3"/>
    </row>
    <row r="2" spans="1:36" x14ac:dyDescent="0.2">
      <c r="A2" s="767"/>
      <c r="B2" s="766"/>
      <c r="C2" s="766"/>
      <c r="D2" s="3"/>
      <c r="E2" s="55" t="s">
        <v>259</v>
      </c>
    </row>
    <row r="3" spans="1:36" x14ac:dyDescent="0.2">
      <c r="A3" s="57"/>
      <c r="B3" s="203" t="s">
        <v>264</v>
      </c>
      <c r="C3" s="203" t="s">
        <v>265</v>
      </c>
      <c r="D3" s="203" t="s">
        <v>266</v>
      </c>
      <c r="E3" s="203" t="s">
        <v>267</v>
      </c>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279"/>
      <c r="AH3" s="279"/>
      <c r="AI3" s="279"/>
      <c r="AJ3" s="279"/>
    </row>
    <row r="4" spans="1:36" x14ac:dyDescent="0.2">
      <c r="A4" s="673" t="s">
        <v>268</v>
      </c>
      <c r="B4" s="721">
        <v>150.87762278709681</v>
      </c>
      <c r="C4" s="722">
        <v>26.18537254982672</v>
      </c>
      <c r="D4" s="722">
        <v>38.04231404694751</v>
      </c>
      <c r="E4" s="722">
        <v>86.649936190322578</v>
      </c>
      <c r="F4" s="613"/>
      <c r="G4" s="613"/>
      <c r="H4" s="614"/>
      <c r="I4" s="614"/>
      <c r="J4" s="614"/>
      <c r="K4" s="614"/>
      <c r="L4" s="614"/>
      <c r="M4" s="614"/>
      <c r="N4" s="614"/>
      <c r="O4" s="614"/>
      <c r="P4" s="614"/>
      <c r="Q4" s="614"/>
      <c r="R4" s="614"/>
      <c r="S4" s="614"/>
      <c r="T4" s="614"/>
      <c r="U4" s="614"/>
      <c r="V4" s="614"/>
      <c r="W4" s="614"/>
      <c r="X4" s="614"/>
      <c r="Y4" s="614"/>
      <c r="Z4" s="614"/>
      <c r="AA4" s="614"/>
      <c r="AB4" s="614"/>
      <c r="AC4" s="614"/>
      <c r="AD4" s="614"/>
      <c r="AE4" s="614"/>
      <c r="AF4" s="614"/>
      <c r="AG4" s="278"/>
      <c r="AH4" s="278"/>
      <c r="AI4" s="278"/>
      <c r="AJ4" s="278"/>
    </row>
    <row r="5" spans="1:36" x14ac:dyDescent="0.2">
      <c r="A5" s="204" t="s">
        <v>269</v>
      </c>
      <c r="B5" s="205">
        <v>170.60645161290321</v>
      </c>
      <c r="C5" s="92">
        <v>27.239685551640008</v>
      </c>
      <c r="D5" s="92">
        <v>54.510153158037411</v>
      </c>
      <c r="E5" s="92">
        <v>88.856612903225795</v>
      </c>
      <c r="G5" s="613"/>
      <c r="H5" s="615"/>
      <c r="I5" s="615"/>
      <c r="J5" s="615"/>
      <c r="K5" s="615"/>
      <c r="L5" s="614"/>
      <c r="M5" s="614"/>
      <c r="N5" s="614"/>
      <c r="O5" s="614"/>
      <c r="P5" s="614"/>
      <c r="Q5" s="614"/>
      <c r="R5" s="614"/>
      <c r="S5" s="614"/>
      <c r="T5" s="614"/>
      <c r="U5" s="614"/>
      <c r="V5" s="614"/>
      <c r="W5" s="614"/>
      <c r="X5" s="614"/>
      <c r="Y5" s="614"/>
      <c r="Z5" s="614"/>
      <c r="AA5" s="614"/>
      <c r="AB5" s="614"/>
      <c r="AC5" s="614"/>
      <c r="AD5" s="614"/>
      <c r="AE5" s="614"/>
      <c r="AF5" s="614"/>
      <c r="AG5" s="278"/>
      <c r="AH5" s="278"/>
      <c r="AI5" s="278"/>
      <c r="AJ5" s="278"/>
    </row>
    <row r="6" spans="1:36" x14ac:dyDescent="0.2">
      <c r="A6" s="204" t="s">
        <v>270</v>
      </c>
      <c r="B6" s="205">
        <v>161.80645161290323</v>
      </c>
      <c r="C6" s="92">
        <v>26.967741935483875</v>
      </c>
      <c r="D6" s="92">
        <v>48.70503225806452</v>
      </c>
      <c r="E6" s="92">
        <v>86.133677419354839</v>
      </c>
      <c r="G6" s="613"/>
      <c r="L6" s="614"/>
      <c r="M6" s="614"/>
      <c r="N6" s="614"/>
      <c r="O6" s="614"/>
      <c r="P6" s="614"/>
      <c r="Q6" s="614"/>
      <c r="R6" s="614"/>
      <c r="S6" s="614"/>
      <c r="T6" s="614"/>
      <c r="U6" s="614"/>
      <c r="V6" s="614"/>
      <c r="W6" s="614"/>
      <c r="X6" s="614"/>
      <c r="Y6" s="614"/>
      <c r="Z6" s="614"/>
      <c r="AA6" s="614"/>
      <c r="AB6" s="614"/>
      <c r="AC6" s="614"/>
      <c r="AD6" s="614"/>
      <c r="AE6" s="614"/>
      <c r="AF6" s="614"/>
      <c r="AG6" s="278"/>
      <c r="AH6" s="278"/>
      <c r="AI6" s="278"/>
      <c r="AJ6" s="278"/>
    </row>
    <row r="7" spans="1:36" x14ac:dyDescent="0.2">
      <c r="A7" s="204" t="s">
        <v>233</v>
      </c>
      <c r="B7" s="205">
        <v>175.96025806451613</v>
      </c>
      <c r="C7" s="92">
        <v>30.538557184750733</v>
      </c>
      <c r="D7" s="92">
        <v>60.016120234604116</v>
      </c>
      <c r="E7" s="92">
        <v>85.40558064516128</v>
      </c>
      <c r="G7" s="613"/>
      <c r="L7" s="615"/>
      <c r="M7" s="615"/>
      <c r="N7" s="615"/>
      <c r="O7" s="615"/>
      <c r="P7" s="615"/>
      <c r="Q7" s="615"/>
      <c r="R7" s="615"/>
      <c r="S7" s="615"/>
      <c r="T7" s="615"/>
      <c r="U7" s="615"/>
      <c r="V7" s="615"/>
      <c r="W7" s="615"/>
      <c r="X7" s="615"/>
      <c r="Y7" s="615"/>
      <c r="Z7" s="615"/>
      <c r="AA7" s="615"/>
      <c r="AB7" s="615"/>
      <c r="AC7" s="615"/>
      <c r="AD7" s="615"/>
      <c r="AE7" s="615"/>
      <c r="AF7" s="615"/>
      <c r="AG7" s="280"/>
      <c r="AH7" s="280"/>
      <c r="AI7" s="280"/>
      <c r="AJ7" s="280"/>
    </row>
    <row r="8" spans="1:36" x14ac:dyDescent="0.2">
      <c r="A8" s="204" t="s">
        <v>271</v>
      </c>
      <c r="B8" s="205">
        <v>136.62974193548388</v>
      </c>
      <c r="C8" s="92">
        <v>22.771623655913981</v>
      </c>
      <c r="D8" s="92">
        <v>33.030053763440861</v>
      </c>
      <c r="E8" s="92">
        <v>80.828064516129032</v>
      </c>
      <c r="G8" s="613"/>
    </row>
    <row r="9" spans="1:36" x14ac:dyDescent="0.2">
      <c r="A9" s="204" t="s">
        <v>272</v>
      </c>
      <c r="B9" s="205">
        <v>151.42029032258063</v>
      </c>
      <c r="C9" s="92">
        <v>24.176348875033884</v>
      </c>
      <c r="D9" s="92">
        <v>34.06987693141771</v>
      </c>
      <c r="E9" s="92">
        <v>93.174064516129036</v>
      </c>
      <c r="G9" s="613"/>
    </row>
    <row r="10" spans="1:36" x14ac:dyDescent="0.2">
      <c r="A10" s="204" t="s">
        <v>273</v>
      </c>
      <c r="B10" s="205">
        <v>160.2483870967742</v>
      </c>
      <c r="C10" s="92">
        <v>32.049677419354836</v>
      </c>
      <c r="D10" s="92">
        <v>38.299999999999997</v>
      </c>
      <c r="E10" s="92">
        <v>89.898709677419362</v>
      </c>
      <c r="G10" s="613"/>
    </row>
    <row r="11" spans="1:36" x14ac:dyDescent="0.2">
      <c r="A11" s="204" t="s">
        <v>274</v>
      </c>
      <c r="B11" s="205">
        <v>168.21590322580644</v>
      </c>
      <c r="C11" s="92">
        <v>33.643180645161287</v>
      </c>
      <c r="D11" s="92">
        <v>44.300754838709672</v>
      </c>
      <c r="E11" s="92">
        <v>90.271967741935484</v>
      </c>
      <c r="G11" s="613"/>
    </row>
    <row r="12" spans="1:36" x14ac:dyDescent="0.2">
      <c r="A12" s="204" t="s">
        <v>275</v>
      </c>
      <c r="B12" s="205">
        <v>154.58064516129031</v>
      </c>
      <c r="C12" s="92">
        <v>25.763440860215052</v>
      </c>
      <c r="D12" s="92">
        <v>39.765075268817185</v>
      </c>
      <c r="E12" s="92">
        <v>89.052129032258065</v>
      </c>
      <c r="G12" s="613"/>
    </row>
    <row r="13" spans="1:36" x14ac:dyDescent="0.2">
      <c r="A13" s="204" t="s">
        <v>276</v>
      </c>
      <c r="B13" s="205">
        <v>151.76322580645163</v>
      </c>
      <c r="C13" s="92">
        <v>27.367139079851935</v>
      </c>
      <c r="D13" s="92">
        <v>47.09563511369646</v>
      </c>
      <c r="E13" s="92">
        <v>77.300451612903231</v>
      </c>
      <c r="G13" s="613"/>
    </row>
    <row r="14" spans="1:36" x14ac:dyDescent="0.2">
      <c r="A14" s="204" t="s">
        <v>205</v>
      </c>
      <c r="B14" s="205">
        <v>153.28709677419354</v>
      </c>
      <c r="C14" s="92">
        <v>25.547849462365591</v>
      </c>
      <c r="D14" s="92">
        <v>37.199956989247312</v>
      </c>
      <c r="E14" s="92">
        <v>90.539290322580641</v>
      </c>
      <c r="G14" s="613"/>
    </row>
    <row r="15" spans="1:36" x14ac:dyDescent="0.2">
      <c r="A15" s="204" t="s">
        <v>277</v>
      </c>
      <c r="B15" s="205">
        <v>190.88064516129032</v>
      </c>
      <c r="C15" s="92">
        <v>36.944640998959414</v>
      </c>
      <c r="D15" s="92">
        <v>51.052165452653497</v>
      </c>
      <c r="E15" s="92">
        <v>102.88383870967741</v>
      </c>
      <c r="G15" s="613"/>
    </row>
    <row r="16" spans="1:36" x14ac:dyDescent="0.2">
      <c r="A16" s="204" t="s">
        <v>234</v>
      </c>
      <c r="B16" s="206">
        <v>175.44874193548387</v>
      </c>
      <c r="C16" s="196">
        <v>29.241456989247315</v>
      </c>
      <c r="D16" s="196">
        <v>60.899930107526885</v>
      </c>
      <c r="E16" s="196">
        <v>85.307354838709671</v>
      </c>
      <c r="G16" s="613"/>
    </row>
    <row r="17" spans="1:11" x14ac:dyDescent="0.2">
      <c r="A17" s="204" t="s">
        <v>235</v>
      </c>
      <c r="B17" s="205">
        <v>167.06774193548387</v>
      </c>
      <c r="C17" s="92">
        <v>32.335691987513009</v>
      </c>
      <c r="D17" s="92">
        <v>42.432985431841821</v>
      </c>
      <c r="E17" s="92">
        <v>92.299064516129036</v>
      </c>
      <c r="G17" s="613"/>
    </row>
    <row r="18" spans="1:11" x14ac:dyDescent="0.2">
      <c r="A18" s="204" t="s">
        <v>278</v>
      </c>
      <c r="B18" s="205">
        <v>155.53312903225805</v>
      </c>
      <c r="C18" s="92">
        <v>33.066098298196593</v>
      </c>
      <c r="D18" s="92">
        <v>29.940192024384032</v>
      </c>
      <c r="E18" s="92">
        <v>92.526838709677421</v>
      </c>
      <c r="G18" s="613"/>
    </row>
    <row r="19" spans="1:11" x14ac:dyDescent="0.2">
      <c r="A19" s="3" t="s">
        <v>279</v>
      </c>
      <c r="B19" s="205">
        <v>173.79645161290321</v>
      </c>
      <c r="C19" s="92">
        <v>32.498523472331492</v>
      </c>
      <c r="D19" s="92">
        <v>54.683153947023321</v>
      </c>
      <c r="E19" s="92">
        <v>86.614774193548399</v>
      </c>
      <c r="G19" s="613"/>
    </row>
    <row r="20" spans="1:11" x14ac:dyDescent="0.2">
      <c r="A20" s="3" t="s">
        <v>206</v>
      </c>
      <c r="B20" s="205">
        <v>175.14532258064514</v>
      </c>
      <c r="C20" s="92">
        <v>31.583582760444209</v>
      </c>
      <c r="D20" s="92">
        <v>61.739804336329961</v>
      </c>
      <c r="E20" s="92">
        <v>81.821935483870973</v>
      </c>
      <c r="G20" s="613"/>
    </row>
    <row r="21" spans="1:11" x14ac:dyDescent="0.2">
      <c r="A21" s="3" t="s">
        <v>280</v>
      </c>
      <c r="B21" s="205">
        <v>159.96303225806452</v>
      </c>
      <c r="C21" s="92">
        <v>27.762179152226071</v>
      </c>
      <c r="D21" s="92">
        <v>47.01407891229006</v>
      </c>
      <c r="E21" s="92">
        <v>85.186774193548388</v>
      </c>
      <c r="G21" s="613"/>
    </row>
    <row r="22" spans="1:11" x14ac:dyDescent="0.2">
      <c r="A22" s="195" t="s">
        <v>281</v>
      </c>
      <c r="B22" s="205">
        <v>150.31109677419357</v>
      </c>
      <c r="C22" s="92">
        <v>26.087049853372438</v>
      </c>
      <c r="D22" s="92">
        <v>37.199950146627586</v>
      </c>
      <c r="E22" s="92">
        <v>87.024096774193552</v>
      </c>
      <c r="G22" s="613"/>
    </row>
    <row r="23" spans="1:11" x14ac:dyDescent="0.2">
      <c r="A23" s="195" t="s">
        <v>282</v>
      </c>
      <c r="B23" s="207">
        <v>149.70645161290321</v>
      </c>
      <c r="C23" s="208">
        <v>21.752219465122693</v>
      </c>
      <c r="D23" s="208">
        <v>41.772167631651484</v>
      </c>
      <c r="E23" s="208">
        <v>86.182064516129032</v>
      </c>
      <c r="G23" s="613"/>
    </row>
    <row r="24" spans="1:11" x14ac:dyDescent="0.2">
      <c r="A24" s="195" t="s">
        <v>283</v>
      </c>
      <c r="B24" s="207">
        <v>121</v>
      </c>
      <c r="C24" s="208">
        <v>18.457627118644066</v>
      </c>
      <c r="D24" s="208">
        <v>47.240372881355938</v>
      </c>
      <c r="E24" s="208">
        <v>55.302</v>
      </c>
      <c r="G24" s="613"/>
    </row>
    <row r="25" spans="1:11" x14ac:dyDescent="0.2">
      <c r="A25" s="195" t="s">
        <v>545</v>
      </c>
      <c r="B25" s="207">
        <v>173.62903225806451</v>
      </c>
      <c r="C25" s="208">
        <v>30.133964276193016</v>
      </c>
      <c r="D25" s="208">
        <v>52.425164756065058</v>
      </c>
      <c r="E25" s="208">
        <v>91.069903225806442</v>
      </c>
      <c r="G25" s="613"/>
    </row>
    <row r="26" spans="1:11" x14ac:dyDescent="0.2">
      <c r="A26" s="3" t="s">
        <v>284</v>
      </c>
      <c r="B26" s="207">
        <v>151.29735483870968</v>
      </c>
      <c r="C26" s="208">
        <v>28.291375295043277</v>
      </c>
      <c r="D26" s="208">
        <v>35.31165696302125</v>
      </c>
      <c r="E26" s="208">
        <v>87.694322580645149</v>
      </c>
      <c r="G26" s="613"/>
    </row>
    <row r="27" spans="1:11" x14ac:dyDescent="0.2">
      <c r="A27" s="195" t="s">
        <v>236</v>
      </c>
      <c r="B27" s="207">
        <v>158.2516129032258</v>
      </c>
      <c r="C27" s="208">
        <v>29.59176501442434</v>
      </c>
      <c r="D27" s="208">
        <v>44.274364017833733</v>
      </c>
      <c r="E27" s="208">
        <v>84.385483870967732</v>
      </c>
      <c r="G27" s="613"/>
    </row>
    <row r="28" spans="1:11" x14ac:dyDescent="0.2">
      <c r="A28" s="195" t="s">
        <v>547</v>
      </c>
      <c r="B28" s="205">
        <v>151.0972258064516</v>
      </c>
      <c r="C28" s="92">
        <v>26.223485470541188</v>
      </c>
      <c r="D28" s="92">
        <v>40.674837110103965</v>
      </c>
      <c r="E28" s="92">
        <v>84.198903225806447</v>
      </c>
      <c r="G28" s="613"/>
    </row>
    <row r="29" spans="1:11" x14ac:dyDescent="0.2">
      <c r="A29" s="3" t="s">
        <v>285</v>
      </c>
      <c r="B29" s="207">
        <v>142.96048387096772</v>
      </c>
      <c r="C29" s="208">
        <v>22.825623475196529</v>
      </c>
      <c r="D29" s="208">
        <v>32.855634589319585</v>
      </c>
      <c r="E29" s="208">
        <v>87.279225806451606</v>
      </c>
      <c r="G29" s="613"/>
    </row>
    <row r="30" spans="1:11" x14ac:dyDescent="0.2">
      <c r="A30" s="3" t="s">
        <v>237</v>
      </c>
      <c r="B30" s="205">
        <v>202.09709677419357</v>
      </c>
      <c r="C30" s="92">
        <v>40.419419354838716</v>
      </c>
      <c r="D30" s="92">
        <v>36.287322580645174</v>
      </c>
      <c r="E30" s="92">
        <v>125.39035483870968</v>
      </c>
      <c r="G30" s="613"/>
    </row>
    <row r="31" spans="1:11" x14ac:dyDescent="0.2">
      <c r="A31" s="647" t="s">
        <v>286</v>
      </c>
      <c r="B31" s="648">
        <v>166.00499677876309</v>
      </c>
      <c r="C31" s="648">
        <v>29.396191139427419</v>
      </c>
      <c r="D31" s="648">
        <v>48.980676607077612</v>
      </c>
      <c r="E31" s="648">
        <v>87.628129032258059</v>
      </c>
      <c r="G31" s="613"/>
    </row>
    <row r="32" spans="1:11" x14ac:dyDescent="0.2">
      <c r="A32" s="646" t="s">
        <v>287</v>
      </c>
      <c r="B32" s="645">
        <v>168.37508023438849</v>
      </c>
      <c r="C32" s="645">
        <v>29.279598834645828</v>
      </c>
      <c r="D32" s="645">
        <v>52.403456621413554</v>
      </c>
      <c r="E32" s="645">
        <v>86.692024778329113</v>
      </c>
      <c r="G32" s="613"/>
      <c r="H32" s="614"/>
      <c r="I32" s="614"/>
      <c r="J32" s="614"/>
      <c r="K32" s="614"/>
    </row>
    <row r="33" spans="1:11" x14ac:dyDescent="0.2">
      <c r="A33" s="644" t="s">
        <v>288</v>
      </c>
      <c r="B33" s="649">
        <v>17.49745744729168</v>
      </c>
      <c r="C33" s="649">
        <v>3.0942262848191078</v>
      </c>
      <c r="D33" s="649">
        <v>14.361142574466044</v>
      </c>
      <c r="E33" s="649">
        <v>4.2088588006535588E-2</v>
      </c>
      <c r="G33" s="613"/>
      <c r="H33" s="614"/>
      <c r="I33" s="614"/>
      <c r="J33" s="614"/>
      <c r="K33" s="614"/>
    </row>
    <row r="34" spans="1:11" x14ac:dyDescent="0.2">
      <c r="A34" s="80"/>
      <c r="B34" s="3"/>
      <c r="C34" s="3"/>
      <c r="D34" s="3"/>
      <c r="E34" s="55" t="s">
        <v>570</v>
      </c>
    </row>
    <row r="35" spans="1:11" s="1" customFormat="1" x14ac:dyDescent="0.2">
      <c r="A35" s="806" t="s">
        <v>665</v>
      </c>
      <c r="B35" s="806"/>
      <c r="C35" s="806"/>
      <c r="D35" s="806"/>
      <c r="E35" s="806"/>
    </row>
    <row r="36" spans="1:11" s="1" customFormat="1" x14ac:dyDescent="0.2">
      <c r="A36" s="806"/>
      <c r="B36" s="806"/>
      <c r="C36" s="806"/>
      <c r="D36" s="806"/>
      <c r="E36" s="806"/>
    </row>
    <row r="37" spans="1:11" s="1" customFormat="1" x14ac:dyDescent="0.2">
      <c r="A37" s="806"/>
      <c r="B37" s="806"/>
      <c r="C37" s="806"/>
      <c r="D37" s="806"/>
      <c r="E37" s="806"/>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66" t="s">
        <v>35</v>
      </c>
      <c r="B1" s="766"/>
      <c r="C1" s="766"/>
    </row>
    <row r="2" spans="1:3" x14ac:dyDescent="0.2">
      <c r="A2" s="766"/>
      <c r="B2" s="766"/>
      <c r="C2" s="766"/>
    </row>
    <row r="3" spans="1:3" x14ac:dyDescent="0.2">
      <c r="A3" s="54"/>
      <c r="B3" s="3"/>
      <c r="C3" s="55" t="s">
        <v>259</v>
      </c>
    </row>
    <row r="4" spans="1:3" x14ac:dyDescent="0.2">
      <c r="A4" s="57"/>
      <c r="B4" s="203" t="s">
        <v>264</v>
      </c>
      <c r="C4" s="203" t="s">
        <v>267</v>
      </c>
    </row>
    <row r="5" spans="1:3" x14ac:dyDescent="0.2">
      <c r="A5" s="673" t="s">
        <v>268</v>
      </c>
      <c r="B5" s="674">
        <v>102.26890322580644</v>
      </c>
      <c r="C5" s="675">
        <v>74.848580645161292</v>
      </c>
    </row>
    <row r="6" spans="1:3" x14ac:dyDescent="0.2">
      <c r="A6" s="204" t="s">
        <v>269</v>
      </c>
      <c r="B6" s="463">
        <v>112.16645161290322</v>
      </c>
      <c r="C6" s="464">
        <v>80.092548387096784</v>
      </c>
    </row>
    <row r="7" spans="1:3" x14ac:dyDescent="0.2">
      <c r="A7" s="204" t="s">
        <v>270</v>
      </c>
      <c r="B7" s="463">
        <v>120.24554838709676</v>
      </c>
      <c r="C7" s="464">
        <v>80.84638709677418</v>
      </c>
    </row>
    <row r="8" spans="1:3" x14ac:dyDescent="0.2">
      <c r="A8" s="204" t="s">
        <v>233</v>
      </c>
      <c r="B8" s="463">
        <v>91.642580645161303</v>
      </c>
      <c r="C8" s="464">
        <v>73.872548387096771</v>
      </c>
    </row>
    <row r="9" spans="1:3" x14ac:dyDescent="0.2">
      <c r="A9" s="204" t="s">
        <v>271</v>
      </c>
      <c r="B9" s="463">
        <v>0</v>
      </c>
      <c r="C9" s="464">
        <v>0</v>
      </c>
    </row>
    <row r="10" spans="1:3" x14ac:dyDescent="0.2">
      <c r="A10" s="204" t="s">
        <v>272</v>
      </c>
      <c r="B10" s="463">
        <v>111.12232258064515</v>
      </c>
      <c r="C10" s="464">
        <v>90.210161290322588</v>
      </c>
    </row>
    <row r="11" spans="1:3" x14ac:dyDescent="0.2">
      <c r="A11" s="204" t="s">
        <v>273</v>
      </c>
      <c r="B11" s="463">
        <v>99.241935483870961</v>
      </c>
      <c r="C11" s="464">
        <v>73.779548387096767</v>
      </c>
    </row>
    <row r="12" spans="1:3" x14ac:dyDescent="0.2">
      <c r="A12" s="204" t="s">
        <v>274</v>
      </c>
      <c r="B12" s="463">
        <v>181.31403225806451</v>
      </c>
      <c r="C12" s="464">
        <v>107.69809677419354</v>
      </c>
    </row>
    <row r="13" spans="1:3" x14ac:dyDescent="0.2">
      <c r="A13" s="204" t="s">
        <v>275</v>
      </c>
      <c r="B13" s="463">
        <v>0</v>
      </c>
      <c r="C13" s="464">
        <v>0</v>
      </c>
    </row>
    <row r="14" spans="1:3" x14ac:dyDescent="0.2">
      <c r="A14" s="204" t="s">
        <v>276</v>
      </c>
      <c r="B14" s="463">
        <v>115.73970967741934</v>
      </c>
      <c r="C14" s="464">
        <v>75.664548387096787</v>
      </c>
    </row>
    <row r="15" spans="1:3" x14ac:dyDescent="0.2">
      <c r="A15" s="204" t="s">
        <v>205</v>
      </c>
      <c r="B15" s="463">
        <v>105.7516129032258</v>
      </c>
      <c r="C15" s="464">
        <v>82.326451612903227</v>
      </c>
    </row>
    <row r="16" spans="1:3" x14ac:dyDescent="0.2">
      <c r="A16" s="204" t="s">
        <v>277</v>
      </c>
      <c r="B16" s="463">
        <v>148.33548387096772</v>
      </c>
      <c r="C16" s="464">
        <v>92.045419354838714</v>
      </c>
    </row>
    <row r="17" spans="1:3" x14ac:dyDescent="0.2">
      <c r="A17" s="204" t="s">
        <v>234</v>
      </c>
      <c r="B17" s="463">
        <v>123.28551612903225</v>
      </c>
      <c r="C17" s="464">
        <v>87.117709677419356</v>
      </c>
    </row>
    <row r="18" spans="1:3" x14ac:dyDescent="0.2">
      <c r="A18" s="204" t="s">
        <v>235</v>
      </c>
      <c r="B18" s="463">
        <v>130.43548387096774</v>
      </c>
      <c r="C18" s="464">
        <v>75.953000000000003</v>
      </c>
    </row>
    <row r="19" spans="1:3" x14ac:dyDescent="0.2">
      <c r="A19" s="204" t="s">
        <v>278</v>
      </c>
      <c r="B19" s="463">
        <v>155.53312903225805</v>
      </c>
      <c r="C19" s="464">
        <v>92.526838709677421</v>
      </c>
    </row>
    <row r="20" spans="1:3" x14ac:dyDescent="0.2">
      <c r="A20" s="204" t="s">
        <v>279</v>
      </c>
      <c r="B20" s="463">
        <v>104.35338709677421</v>
      </c>
      <c r="C20" s="464">
        <v>75.032419354838709</v>
      </c>
    </row>
    <row r="21" spans="1:3" x14ac:dyDescent="0.2">
      <c r="A21" s="204" t="s">
        <v>206</v>
      </c>
      <c r="B21" s="463">
        <v>152.75735483870966</v>
      </c>
      <c r="C21" s="464">
        <v>84.890129032258059</v>
      </c>
    </row>
    <row r="22" spans="1:3" x14ac:dyDescent="0.2">
      <c r="A22" s="204" t="s">
        <v>280</v>
      </c>
      <c r="B22" s="463">
        <v>116.75503225806453</v>
      </c>
      <c r="C22" s="464">
        <v>85.185774193548397</v>
      </c>
    </row>
    <row r="23" spans="1:3" x14ac:dyDescent="0.2">
      <c r="A23" s="204" t="s">
        <v>281</v>
      </c>
      <c r="B23" s="463">
        <v>91.850258064516112</v>
      </c>
      <c r="C23" s="464">
        <v>73.795161290322582</v>
      </c>
    </row>
    <row r="24" spans="1:3" x14ac:dyDescent="0.2">
      <c r="A24" s="204" t="s">
        <v>282</v>
      </c>
      <c r="B24" s="463">
        <v>95.745161290322585</v>
      </c>
      <c r="C24" s="464">
        <v>75.696193548387114</v>
      </c>
    </row>
    <row r="25" spans="1:3" x14ac:dyDescent="0.2">
      <c r="A25" s="204" t="s">
        <v>283</v>
      </c>
      <c r="B25" s="463">
        <v>100</v>
      </c>
      <c r="C25" s="464">
        <v>61.536999999999999</v>
      </c>
    </row>
    <row r="26" spans="1:3" x14ac:dyDescent="0.2">
      <c r="A26" s="204" t="s">
        <v>545</v>
      </c>
      <c r="B26" s="463">
        <v>0</v>
      </c>
      <c r="C26" s="464">
        <v>0</v>
      </c>
    </row>
    <row r="27" spans="1:3" x14ac:dyDescent="0.2">
      <c r="A27" s="204" t="s">
        <v>284</v>
      </c>
      <c r="B27" s="463">
        <v>120.23322580645163</v>
      </c>
      <c r="C27" s="464">
        <v>92.406129032258065</v>
      </c>
    </row>
    <row r="28" spans="1:3" x14ac:dyDescent="0.2">
      <c r="A28" s="204" t="s">
        <v>236</v>
      </c>
      <c r="B28" s="463">
        <v>161.1</v>
      </c>
      <c r="C28" s="464">
        <v>84.055580645161285</v>
      </c>
    </row>
    <row r="29" spans="1:3" x14ac:dyDescent="0.2">
      <c r="A29" s="204" t="s">
        <v>547</v>
      </c>
      <c r="B29" s="463">
        <v>103.33474193548386</v>
      </c>
      <c r="C29" s="464">
        <v>76.111774193548371</v>
      </c>
    </row>
    <row r="30" spans="1:3" x14ac:dyDescent="0.2">
      <c r="A30" s="204" t="s">
        <v>285</v>
      </c>
      <c r="B30" s="463">
        <v>137.54525806451613</v>
      </c>
      <c r="C30" s="464">
        <v>82.728387096774185</v>
      </c>
    </row>
    <row r="31" spans="1:3" x14ac:dyDescent="0.2">
      <c r="A31" s="204" t="s">
        <v>237</v>
      </c>
      <c r="B31" s="463">
        <v>130.42877419354838</v>
      </c>
      <c r="C31" s="464">
        <v>68.064645161290315</v>
      </c>
    </row>
    <row r="32" spans="1:3" x14ac:dyDescent="0.2">
      <c r="A32" s="647" t="s">
        <v>286</v>
      </c>
      <c r="B32" s="651">
        <v>115.74083335761232</v>
      </c>
      <c r="C32" s="651">
        <v>81.532419354838709</v>
      </c>
    </row>
    <row r="33" spans="1:5" x14ac:dyDescent="0.2">
      <c r="A33" s="646" t="s">
        <v>287</v>
      </c>
      <c r="B33" s="650">
        <v>114.51541822083179</v>
      </c>
      <c r="C33" s="650">
        <v>81.100015248914517</v>
      </c>
    </row>
    <row r="34" spans="1:5" x14ac:dyDescent="0.2">
      <c r="A34" s="644" t="s">
        <v>288</v>
      </c>
      <c r="B34" s="660">
        <v>12.24651499502535</v>
      </c>
      <c r="C34" s="660">
        <v>6.2514346037532249</v>
      </c>
    </row>
    <row r="35" spans="1:5" x14ac:dyDescent="0.2">
      <c r="A35" s="80"/>
      <c r="B35" s="3"/>
      <c r="C35" s="55" t="s">
        <v>514</v>
      </c>
    </row>
    <row r="36" spans="1:5" x14ac:dyDescent="0.2">
      <c r="A36" s="80" t="s">
        <v>484</v>
      </c>
      <c r="B36" s="80"/>
      <c r="C36" s="80"/>
    </row>
    <row r="37" spans="1:5" s="1" customFormat="1" x14ac:dyDescent="0.2">
      <c r="A37" s="806"/>
      <c r="B37" s="806"/>
      <c r="C37" s="806"/>
      <c r="D37" s="806"/>
      <c r="E37" s="806"/>
    </row>
    <row r="38" spans="1:5" s="1" customFormat="1" x14ac:dyDescent="0.2">
      <c r="A38" s="806"/>
      <c r="B38" s="806"/>
      <c r="C38" s="806"/>
      <c r="D38" s="806"/>
      <c r="E38" s="806"/>
    </row>
    <row r="39" spans="1:5" s="1" customFormat="1" x14ac:dyDescent="0.2">
      <c r="A39" s="806"/>
      <c r="B39" s="806"/>
      <c r="C39" s="806"/>
      <c r="D39" s="806"/>
      <c r="E39" s="806"/>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289</v>
      </c>
    </row>
    <row r="3" spans="1:13" x14ac:dyDescent="0.2">
      <c r="A3" s="537"/>
      <c r="B3" s="145">
        <v>2023</v>
      </c>
      <c r="C3" s="145" t="s">
        <v>509</v>
      </c>
      <c r="D3" s="145" t="s">
        <v>509</v>
      </c>
      <c r="E3" s="145" t="s">
        <v>509</v>
      </c>
      <c r="F3" s="145" t="s">
        <v>509</v>
      </c>
      <c r="G3" s="145" t="s">
        <v>509</v>
      </c>
      <c r="H3" s="145" t="s">
        <v>509</v>
      </c>
      <c r="I3" s="145" t="s">
        <v>509</v>
      </c>
      <c r="J3" s="145" t="s">
        <v>509</v>
      </c>
      <c r="K3" s="145" t="s">
        <v>509</v>
      </c>
      <c r="L3" s="145" t="s">
        <v>509</v>
      </c>
      <c r="M3" s="145" t="s">
        <v>509</v>
      </c>
    </row>
    <row r="4" spans="1:13" x14ac:dyDescent="0.2">
      <c r="A4" s="441"/>
      <c r="B4" s="538">
        <v>44927</v>
      </c>
      <c r="C4" s="538">
        <v>44958</v>
      </c>
      <c r="D4" s="538">
        <v>44986</v>
      </c>
      <c r="E4" s="538">
        <v>45017</v>
      </c>
      <c r="F4" s="538">
        <v>45047</v>
      </c>
      <c r="G4" s="538">
        <v>45078</v>
      </c>
      <c r="H4" s="538">
        <v>45108</v>
      </c>
      <c r="I4" s="538">
        <v>45139</v>
      </c>
      <c r="J4" s="538">
        <v>45170</v>
      </c>
      <c r="K4" s="538">
        <v>45200</v>
      </c>
      <c r="L4" s="538">
        <v>45231</v>
      </c>
      <c r="M4" s="538">
        <v>45261</v>
      </c>
    </row>
    <row r="5" spans="1:13" x14ac:dyDescent="0.2">
      <c r="A5" s="539" t="s">
        <v>290</v>
      </c>
      <c r="B5" s="540">
        <v>82.547142857142831</v>
      </c>
      <c r="C5" s="540">
        <v>82.494500000000016</v>
      </c>
      <c r="D5" s="540">
        <v>78.430000000000007</v>
      </c>
      <c r="E5" s="540">
        <v>84.681111111111107</v>
      </c>
      <c r="F5" s="540">
        <v>75.624761904761883</v>
      </c>
      <c r="G5" s="540">
        <v>74.85318181818181</v>
      </c>
      <c r="H5" s="540">
        <v>79.811000000000007</v>
      </c>
      <c r="I5" s="540">
        <v>86.249523809523794</v>
      </c>
      <c r="J5" s="540">
        <v>93.750476190476206</v>
      </c>
      <c r="K5" s="540">
        <v>90.75500000000001</v>
      </c>
      <c r="L5" s="540">
        <v>82.941363636363619</v>
      </c>
      <c r="M5" s="540">
        <v>77.688947368421054</v>
      </c>
    </row>
    <row r="6" spans="1:13" x14ac:dyDescent="0.2">
      <c r="A6" s="541" t="s">
        <v>291</v>
      </c>
      <c r="B6" s="540">
        <v>78.123000000000019</v>
      </c>
      <c r="C6" s="540">
        <v>76.832631578947371</v>
      </c>
      <c r="D6" s="540">
        <v>73.277826086956523</v>
      </c>
      <c r="E6" s="540">
        <v>79.446315789473672</v>
      </c>
      <c r="F6" s="540">
        <v>71.578181818181804</v>
      </c>
      <c r="G6" s="540">
        <v>70.248095238095246</v>
      </c>
      <c r="H6" s="540">
        <v>76.069499999999977</v>
      </c>
      <c r="I6" s="540">
        <v>81.386086956521751</v>
      </c>
      <c r="J6" s="540">
        <v>89.424750000000017</v>
      </c>
      <c r="K6" s="540">
        <v>85.639523809523794</v>
      </c>
      <c r="L6" s="540">
        <v>77.684999999999988</v>
      </c>
      <c r="M6" s="540">
        <v>71.900000000000006</v>
      </c>
    </row>
    <row r="7" spans="1:13" x14ac:dyDescent="0.2">
      <c r="A7" s="542" t="s">
        <v>292</v>
      </c>
      <c r="B7" s="543">
        <v>1.0769</v>
      </c>
      <c r="C7" s="543">
        <v>1.07151</v>
      </c>
      <c r="D7" s="543">
        <v>1.0705826086956522</v>
      </c>
      <c r="E7" s="543">
        <v>1.096772222222222</v>
      </c>
      <c r="F7" s="543">
        <v>1.0867500000000001</v>
      </c>
      <c r="G7" s="543">
        <v>1.0839863636363638</v>
      </c>
      <c r="H7" s="543">
        <v>1.1058142857142859</v>
      </c>
      <c r="I7" s="543">
        <v>1.0908869565217392</v>
      </c>
      <c r="J7" s="543">
        <v>1.0683809523809522</v>
      </c>
      <c r="K7" s="543">
        <v>1.0562545454545453</v>
      </c>
      <c r="L7" s="543">
        <v>1.0808227272727271</v>
      </c>
      <c r="M7" s="543">
        <v>1.0903052631578947</v>
      </c>
    </row>
    <row r="8" spans="1:13" x14ac:dyDescent="0.2">
      <c r="M8" s="161" t="s">
        <v>293</v>
      </c>
    </row>
    <row r="9" spans="1:13" x14ac:dyDescent="0.2">
      <c r="A9" s="544"/>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289</v>
      </c>
    </row>
    <row r="3" spans="1:13" x14ac:dyDescent="0.2">
      <c r="A3" s="545"/>
      <c r="B3" s="145">
        <v>2023</v>
      </c>
      <c r="C3" s="145" t="s">
        <v>509</v>
      </c>
      <c r="D3" s="145" t="s">
        <v>509</v>
      </c>
      <c r="E3" s="145" t="s">
        <v>509</v>
      </c>
      <c r="F3" s="145" t="s">
        <v>509</v>
      </c>
      <c r="G3" s="145" t="s">
        <v>509</v>
      </c>
      <c r="H3" s="145" t="s">
        <v>509</v>
      </c>
      <c r="I3" s="145" t="s">
        <v>509</v>
      </c>
      <c r="J3" s="145" t="s">
        <v>509</v>
      </c>
      <c r="K3" s="145" t="s">
        <v>509</v>
      </c>
      <c r="L3" s="145" t="s">
        <v>509</v>
      </c>
      <c r="M3" s="145" t="s">
        <v>509</v>
      </c>
    </row>
    <row r="4" spans="1:13" x14ac:dyDescent="0.2">
      <c r="A4" s="441"/>
      <c r="B4" s="538">
        <v>44927</v>
      </c>
      <c r="C4" s="538">
        <v>44958</v>
      </c>
      <c r="D4" s="538">
        <v>44986</v>
      </c>
      <c r="E4" s="538">
        <v>45017</v>
      </c>
      <c r="F4" s="538">
        <v>45047</v>
      </c>
      <c r="G4" s="538">
        <v>45078</v>
      </c>
      <c r="H4" s="538">
        <v>45108</v>
      </c>
      <c r="I4" s="538">
        <v>45139</v>
      </c>
      <c r="J4" s="538">
        <v>45170</v>
      </c>
      <c r="K4" s="538">
        <v>45200</v>
      </c>
      <c r="L4" s="538">
        <v>45231</v>
      </c>
      <c r="M4" s="538">
        <v>45261</v>
      </c>
    </row>
    <row r="5" spans="1:13" x14ac:dyDescent="0.2">
      <c r="A5" s="486" t="s">
        <v>294</v>
      </c>
      <c r="B5" s="397"/>
      <c r="C5" s="397"/>
      <c r="D5" s="397"/>
      <c r="E5" s="397"/>
      <c r="F5" s="397"/>
      <c r="G5" s="397"/>
      <c r="H5" s="397"/>
      <c r="I5" s="397"/>
      <c r="J5" s="397"/>
      <c r="K5" s="397"/>
      <c r="L5" s="397"/>
      <c r="M5" s="397"/>
    </row>
    <row r="6" spans="1:13" x14ac:dyDescent="0.2">
      <c r="A6" s="546" t="s">
        <v>295</v>
      </c>
      <c r="B6" s="396">
        <v>84.219090909090909</v>
      </c>
      <c r="C6" s="396">
        <v>82.194999999999993</v>
      </c>
      <c r="D6" s="396">
        <v>79.618695652173912</v>
      </c>
      <c r="E6" s="396">
        <v>84.483000000000018</v>
      </c>
      <c r="F6" s="396">
        <v>77.061304347826095</v>
      </c>
      <c r="G6" s="396">
        <v>76.883636363636342</v>
      </c>
      <c r="H6" s="396">
        <v>82.379047619047611</v>
      </c>
      <c r="I6" s="396">
        <v>88.711304347826072</v>
      </c>
      <c r="J6" s="396">
        <v>97.76857142857142</v>
      </c>
      <c r="K6" s="396">
        <v>94.848181818181814</v>
      </c>
      <c r="L6" s="396">
        <v>89.39318181818183</v>
      </c>
      <c r="M6" s="396">
        <v>82.944761904761918</v>
      </c>
    </row>
    <row r="7" spans="1:13" x14ac:dyDescent="0.2">
      <c r="A7" s="546" t="s">
        <v>296</v>
      </c>
      <c r="B7" s="396">
        <v>80.849090909090918</v>
      </c>
      <c r="C7" s="396">
        <v>81.740000000000009</v>
      </c>
      <c r="D7" s="396">
        <v>78.278695652173894</v>
      </c>
      <c r="E7" s="396">
        <v>83.493000000000009</v>
      </c>
      <c r="F7" s="396">
        <v>74.883913043478259</v>
      </c>
      <c r="G7" s="396">
        <v>74.681363636363614</v>
      </c>
      <c r="H7" s="396">
        <v>80.799523809523805</v>
      </c>
      <c r="I7" s="396">
        <v>86.173913043478251</v>
      </c>
      <c r="J7" s="396">
        <v>93.403809523809514</v>
      </c>
      <c r="K7" s="396">
        <v>88.972727272727255</v>
      </c>
      <c r="L7" s="396">
        <v>82.817272727272723</v>
      </c>
      <c r="M7" s="396">
        <v>77.540499999999994</v>
      </c>
    </row>
    <row r="8" spans="1:13" x14ac:dyDescent="0.2">
      <c r="A8" s="546" t="s">
        <v>551</v>
      </c>
      <c r="B8" s="396">
        <v>82.26</v>
      </c>
      <c r="C8" s="396">
        <v>80.429999999999993</v>
      </c>
      <c r="D8" s="396">
        <v>77.766521739130425</v>
      </c>
      <c r="E8" s="396">
        <v>82.727999999999994</v>
      </c>
      <c r="F8" s="396">
        <v>75.385217391304323</v>
      </c>
      <c r="G8" s="396">
        <v>75.233636363636364</v>
      </c>
      <c r="H8" s="396">
        <v>80.72904761904762</v>
      </c>
      <c r="I8" s="396">
        <v>87.013478260869576</v>
      </c>
      <c r="J8" s="396">
        <v>96.116190476190482</v>
      </c>
      <c r="K8" s="396">
        <v>93.150454545454522</v>
      </c>
      <c r="L8" s="396">
        <v>87.597727272727255</v>
      </c>
      <c r="M8" s="396">
        <v>81.192380952380944</v>
      </c>
    </row>
    <row r="9" spans="1:13" x14ac:dyDescent="0.2">
      <c r="A9" s="546" t="s">
        <v>552</v>
      </c>
      <c r="B9" s="396">
        <v>79.346363636363648</v>
      </c>
      <c r="C9" s="396">
        <v>77.989999999999981</v>
      </c>
      <c r="D9" s="396">
        <v>75.414347826086939</v>
      </c>
      <c r="E9" s="396">
        <v>81.138000000000005</v>
      </c>
      <c r="F9" s="396">
        <v>73.835217391304354</v>
      </c>
      <c r="G9" s="396">
        <v>73.683636363636353</v>
      </c>
      <c r="H9" s="396">
        <v>79.179047619047608</v>
      </c>
      <c r="I9" s="396">
        <v>85.511304347826098</v>
      </c>
      <c r="J9" s="396">
        <v>93.90190476190476</v>
      </c>
      <c r="K9" s="396">
        <v>90.900454545454522</v>
      </c>
      <c r="L9" s="396">
        <v>85.347727272727255</v>
      </c>
      <c r="M9" s="396">
        <v>78.942380952380944</v>
      </c>
    </row>
    <row r="10" spans="1:13" x14ac:dyDescent="0.2">
      <c r="A10" s="547" t="s">
        <v>298</v>
      </c>
      <c r="B10" s="448">
        <v>79.714285714285708</v>
      </c>
      <c r="C10" s="448">
        <v>79.316499999999991</v>
      </c>
      <c r="D10" s="448">
        <v>76.996521739130444</v>
      </c>
      <c r="E10" s="448">
        <v>83.292777777777786</v>
      </c>
      <c r="F10" s="448">
        <v>74.164761904761917</v>
      </c>
      <c r="G10" s="448">
        <v>74.608181818181819</v>
      </c>
      <c r="H10" s="448">
        <v>79.766190476190459</v>
      </c>
      <c r="I10" s="448">
        <v>86.751818181818194</v>
      </c>
      <c r="J10" s="448">
        <v>94.744285714285724</v>
      </c>
      <c r="K10" s="448">
        <v>91.371818181818185</v>
      </c>
      <c r="L10" s="448">
        <v>83.995909090909109</v>
      </c>
      <c r="M10" s="448">
        <v>78.71684210526314</v>
      </c>
    </row>
    <row r="11" spans="1:13" x14ac:dyDescent="0.2">
      <c r="A11" s="486" t="s">
        <v>297</v>
      </c>
      <c r="B11" s="398"/>
      <c r="C11" s="398"/>
      <c r="D11" s="398"/>
      <c r="E11" s="398"/>
      <c r="F11" s="398"/>
      <c r="G11" s="398"/>
      <c r="H11" s="398"/>
      <c r="I11" s="398"/>
      <c r="J11" s="398"/>
      <c r="K11" s="398"/>
      <c r="L11" s="398"/>
      <c r="M11" s="398"/>
    </row>
    <row r="12" spans="1:13" x14ac:dyDescent="0.2">
      <c r="A12" s="546" t="s">
        <v>299</v>
      </c>
      <c r="B12" s="396">
        <v>85.164285714285697</v>
      </c>
      <c r="C12" s="396">
        <v>84.976500000000001</v>
      </c>
      <c r="D12" s="396">
        <v>80.250869565217414</v>
      </c>
      <c r="E12" s="396">
        <v>85.826111111111103</v>
      </c>
      <c r="F12" s="396">
        <v>76.064761904761895</v>
      </c>
      <c r="G12" s="396">
        <v>75.508181818181825</v>
      </c>
      <c r="H12" s="396">
        <v>80.611428571428604</v>
      </c>
      <c r="I12" s="396">
        <v>86.476818181818203</v>
      </c>
      <c r="J12" s="396">
        <v>94.444285714285726</v>
      </c>
      <c r="K12" s="396">
        <v>91.071818181818173</v>
      </c>
      <c r="L12" s="396">
        <v>83.695909090909097</v>
      </c>
      <c r="M12" s="396">
        <v>78.416842105263143</v>
      </c>
    </row>
    <row r="13" spans="1:13" x14ac:dyDescent="0.2">
      <c r="A13" s="546" t="s">
        <v>300</v>
      </c>
      <c r="B13" s="396">
        <v>81.071818181818216</v>
      </c>
      <c r="C13" s="396">
        <v>81.149500000000003</v>
      </c>
      <c r="D13" s="396">
        <v>77.617826086956526</v>
      </c>
      <c r="E13" s="396">
        <v>83.867999999999995</v>
      </c>
      <c r="F13" s="396">
        <v>75.329565217391306</v>
      </c>
      <c r="G13" s="396">
        <v>74.305909090909111</v>
      </c>
      <c r="H13" s="396">
        <v>79.705238095238087</v>
      </c>
      <c r="I13" s="396">
        <v>86.335217391304369</v>
      </c>
      <c r="J13" s="396">
        <v>94.107142857142861</v>
      </c>
      <c r="K13" s="396">
        <v>91.62318181818182</v>
      </c>
      <c r="L13" s="396">
        <v>83.442272727272723</v>
      </c>
      <c r="M13" s="396">
        <v>77.907619047619036</v>
      </c>
    </row>
    <row r="14" spans="1:13" x14ac:dyDescent="0.2">
      <c r="A14" s="546" t="s">
        <v>301</v>
      </c>
      <c r="B14" s="396">
        <v>84.776190476190479</v>
      </c>
      <c r="C14" s="396">
        <v>86.036500000000004</v>
      </c>
      <c r="D14" s="396">
        <v>81.120434782608712</v>
      </c>
      <c r="E14" s="396">
        <v>86.570555555555558</v>
      </c>
      <c r="F14" s="396">
        <v>76.910000000000011</v>
      </c>
      <c r="G14" s="396">
        <v>76.969545454545468</v>
      </c>
      <c r="H14" s="396">
        <v>82.26857142857142</v>
      </c>
      <c r="I14" s="396">
        <v>89.297272727272727</v>
      </c>
      <c r="J14" s="396">
        <v>98.15857142857142</v>
      </c>
      <c r="K14" s="396">
        <v>94.949090909090913</v>
      </c>
      <c r="L14" s="396">
        <v>85.759545454545432</v>
      </c>
      <c r="M14" s="396">
        <v>79.119473684210547</v>
      </c>
    </row>
    <row r="15" spans="1:13" x14ac:dyDescent="0.2">
      <c r="A15" s="486" t="s">
        <v>209</v>
      </c>
      <c r="B15" s="398"/>
      <c r="C15" s="398"/>
      <c r="D15" s="398"/>
      <c r="E15" s="398"/>
      <c r="F15" s="398"/>
      <c r="G15" s="398"/>
      <c r="H15" s="398"/>
      <c r="I15" s="398"/>
      <c r="J15" s="398"/>
      <c r="K15" s="398"/>
      <c r="L15" s="398"/>
      <c r="M15" s="398"/>
    </row>
    <row r="16" spans="1:13" x14ac:dyDescent="0.2">
      <c r="A16" s="546" t="s">
        <v>302</v>
      </c>
      <c r="B16" s="396">
        <v>56.140476190476178</v>
      </c>
      <c r="C16" s="396">
        <v>55.676499999999997</v>
      </c>
      <c r="D16" s="396">
        <v>55.794347826086963</v>
      </c>
      <c r="E16" s="396">
        <v>64.687222222222218</v>
      </c>
      <c r="F16" s="396">
        <v>56.559999999999988</v>
      </c>
      <c r="G16" s="396">
        <v>56.590000000000011</v>
      </c>
      <c r="H16" s="396">
        <v>63.88761904761904</v>
      </c>
      <c r="I16" s="396">
        <v>70.692727272727268</v>
      </c>
      <c r="J16" s="396">
        <v>78.179999999999993</v>
      </c>
      <c r="K16" s="396">
        <v>76.521818181818176</v>
      </c>
      <c r="L16" s="396">
        <v>67.327727272727273</v>
      </c>
      <c r="M16" s="396">
        <v>59.86684210526316</v>
      </c>
    </row>
    <row r="17" spans="1:13" x14ac:dyDescent="0.2">
      <c r="A17" s="486" t="s">
        <v>303</v>
      </c>
      <c r="B17" s="487"/>
      <c r="C17" s="487"/>
      <c r="D17" s="487"/>
      <c r="E17" s="487"/>
      <c r="F17" s="487"/>
      <c r="G17" s="487"/>
      <c r="H17" s="487"/>
      <c r="I17" s="487"/>
      <c r="J17" s="487"/>
      <c r="K17" s="487"/>
      <c r="L17" s="487"/>
      <c r="M17" s="487"/>
    </row>
    <row r="18" spans="1:13" x14ac:dyDescent="0.2">
      <c r="A18" s="546" t="s">
        <v>304</v>
      </c>
      <c r="B18" s="396">
        <v>78.123000000000019</v>
      </c>
      <c r="C18" s="396">
        <v>76.832631578947371</v>
      </c>
      <c r="D18" s="396">
        <v>73.277826086956523</v>
      </c>
      <c r="E18" s="396">
        <v>79.446315789473672</v>
      </c>
      <c r="F18" s="396">
        <v>71.578181818181804</v>
      </c>
      <c r="G18" s="396">
        <v>70.248095238095246</v>
      </c>
      <c r="H18" s="396">
        <v>76.069499999999977</v>
      </c>
      <c r="I18" s="396">
        <v>81.386086956521751</v>
      </c>
      <c r="J18" s="396">
        <v>89.424750000000017</v>
      </c>
      <c r="K18" s="396">
        <v>85.639523809523794</v>
      </c>
      <c r="L18" s="396">
        <v>77.684999999999988</v>
      </c>
      <c r="M18" s="396">
        <v>71.900000000000006</v>
      </c>
    </row>
    <row r="19" spans="1:13" x14ac:dyDescent="0.2">
      <c r="A19" s="547" t="s">
        <v>305</v>
      </c>
      <c r="B19" s="448">
        <v>68.979047619047606</v>
      </c>
      <c r="C19" s="448">
        <v>66.913499999999985</v>
      </c>
      <c r="D19" s="448">
        <v>63.499999999999979</v>
      </c>
      <c r="E19" s="448">
        <v>68.448999999999998</v>
      </c>
      <c r="F19" s="448">
        <v>61.749130434782607</v>
      </c>
      <c r="G19" s="448">
        <v>63.049545454545452</v>
      </c>
      <c r="H19" s="448">
        <v>68.944285714285726</v>
      </c>
      <c r="I19" s="448">
        <v>75.425652173913036</v>
      </c>
      <c r="J19" s="448">
        <v>84.479523809523812</v>
      </c>
      <c r="K19" s="448">
        <v>80.922727272727286</v>
      </c>
      <c r="L19" s="448">
        <v>74.25500000000001</v>
      </c>
      <c r="M19" s="448">
        <v>69.134285714285724</v>
      </c>
    </row>
    <row r="20" spans="1:13" x14ac:dyDescent="0.2">
      <c r="A20" s="486" t="s">
        <v>306</v>
      </c>
      <c r="B20" s="487"/>
      <c r="C20" s="487"/>
      <c r="D20" s="487"/>
      <c r="E20" s="487"/>
      <c r="F20" s="487"/>
      <c r="G20" s="487"/>
      <c r="H20" s="487"/>
      <c r="I20" s="487"/>
      <c r="J20" s="487"/>
      <c r="K20" s="487"/>
      <c r="L20" s="487"/>
      <c r="M20" s="487"/>
    </row>
    <row r="21" spans="1:13" x14ac:dyDescent="0.2">
      <c r="A21" s="546" t="s">
        <v>307</v>
      </c>
      <c r="B21" s="396">
        <v>85.614285714285714</v>
      </c>
      <c r="C21" s="396">
        <v>85.361499999999992</v>
      </c>
      <c r="D21" s="396">
        <v>80.555217391304339</v>
      </c>
      <c r="E21" s="396">
        <v>87.166666666666686</v>
      </c>
      <c r="F21" s="396">
        <v>77.576666666666654</v>
      </c>
      <c r="G21" s="396">
        <v>76.387727272727261</v>
      </c>
      <c r="H21" s="396">
        <v>81.586190476190467</v>
      </c>
      <c r="I21" s="396">
        <v>88.324545454545472</v>
      </c>
      <c r="J21" s="396">
        <v>96.244285714285724</v>
      </c>
      <c r="K21" s="396">
        <v>92.871818181818185</v>
      </c>
      <c r="L21" s="396">
        <v>86.011818181818185</v>
      </c>
      <c r="M21" s="396">
        <v>80.043157894736851</v>
      </c>
    </row>
    <row r="22" spans="1:13" x14ac:dyDescent="0.2">
      <c r="A22" s="546" t="s">
        <v>308</v>
      </c>
      <c r="B22" s="399">
        <v>82.201428571428579</v>
      </c>
      <c r="C22" s="399">
        <v>82.261999999999986</v>
      </c>
      <c r="D22" s="399">
        <v>79.018260869565225</v>
      </c>
      <c r="E22" s="399">
        <v>85.904444444444437</v>
      </c>
      <c r="F22" s="399">
        <v>75.814285714285717</v>
      </c>
      <c r="G22" s="399">
        <v>75.032272727272726</v>
      </c>
      <c r="H22" s="399">
        <v>80.00238095238096</v>
      </c>
      <c r="I22" s="399">
        <v>86.909999999999982</v>
      </c>
      <c r="J22" s="399">
        <v>94.761428571428581</v>
      </c>
      <c r="K22" s="399">
        <v>92.398181818181783</v>
      </c>
      <c r="L22" s="399">
        <v>85.12318181818182</v>
      </c>
      <c r="M22" s="399">
        <v>78.660526315789468</v>
      </c>
    </row>
    <row r="23" spans="1:13" x14ac:dyDescent="0.2">
      <c r="A23" s="547" t="s">
        <v>309</v>
      </c>
      <c r="B23" s="448">
        <v>84.130952380952365</v>
      </c>
      <c r="C23" s="448">
        <v>82.776499999999984</v>
      </c>
      <c r="D23" s="448">
        <v>78.672608695652187</v>
      </c>
      <c r="E23" s="448">
        <v>85.940555555555548</v>
      </c>
      <c r="F23" s="448">
        <v>76.945714285714288</v>
      </c>
      <c r="G23" s="448">
        <v>75.099090909090904</v>
      </c>
      <c r="H23" s="448">
        <v>80.230476190476182</v>
      </c>
      <c r="I23" s="448">
        <v>86.89727272727275</v>
      </c>
      <c r="J23" s="448">
        <v>94.643499999999989</v>
      </c>
      <c r="K23" s="448">
        <v>92.962727272727278</v>
      </c>
      <c r="L23" s="448">
        <v>85.745909090909109</v>
      </c>
      <c r="M23" s="448">
        <v>80.466842105263154</v>
      </c>
    </row>
    <row r="24" spans="1:13" s="616" customFormat="1" x14ac:dyDescent="0.2">
      <c r="A24" s="548" t="s">
        <v>310</v>
      </c>
      <c r="B24" s="549">
        <v>81.62</v>
      </c>
      <c r="C24" s="549">
        <v>81.857500000000002</v>
      </c>
      <c r="D24" s="549">
        <v>78.44521739130434</v>
      </c>
      <c r="E24" s="549">
        <v>84.136499999999998</v>
      </c>
      <c r="F24" s="549">
        <v>75.861739130434799</v>
      </c>
      <c r="G24" s="549">
        <v>75.170454545454561</v>
      </c>
      <c r="H24" s="549">
        <v>81.063333333333318</v>
      </c>
      <c r="I24" s="549">
        <v>87.323913043478257</v>
      </c>
      <c r="J24" s="549">
        <v>94.548571428571421</v>
      </c>
      <c r="K24" s="549">
        <v>91.770909090909072</v>
      </c>
      <c r="L24" s="549">
        <v>84.922727272727286</v>
      </c>
      <c r="M24" s="549">
        <v>79.281428571428549</v>
      </c>
    </row>
    <row r="25" spans="1:13" x14ac:dyDescent="0.2">
      <c r="A25" s="544"/>
      <c r="M25" s="161" t="s">
        <v>293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696"/>
    </row>
    <row r="2" spans="1:14" ht="14.1" customHeight="1" x14ac:dyDescent="0.2">
      <c r="A2" s="158"/>
      <c r="B2" s="158"/>
      <c r="N2" s="161" t="s">
        <v>311</v>
      </c>
    </row>
    <row r="3" spans="1:14" ht="14.1" customHeight="1" x14ac:dyDescent="0.2">
      <c r="A3" s="553"/>
      <c r="B3" s="553"/>
      <c r="C3" s="145">
        <v>2023</v>
      </c>
      <c r="D3" s="145" t="s">
        <v>509</v>
      </c>
      <c r="E3" s="145" t="s">
        <v>509</v>
      </c>
      <c r="F3" s="145" t="s">
        <v>509</v>
      </c>
      <c r="G3" s="145" t="s">
        <v>509</v>
      </c>
      <c r="H3" s="145" t="s">
        <v>509</v>
      </c>
      <c r="I3" s="145" t="s">
        <v>509</v>
      </c>
      <c r="J3" s="145" t="s">
        <v>509</v>
      </c>
      <c r="K3" s="145" t="s">
        <v>509</v>
      </c>
      <c r="L3" s="145" t="s">
        <v>509</v>
      </c>
      <c r="M3" s="145" t="s">
        <v>509</v>
      </c>
      <c r="N3" s="145" t="s">
        <v>509</v>
      </c>
    </row>
    <row r="4" spans="1:14" ht="14.1" customHeight="1" x14ac:dyDescent="0.2">
      <c r="C4" s="538">
        <v>44927</v>
      </c>
      <c r="D4" s="538">
        <v>44958</v>
      </c>
      <c r="E4" s="538">
        <v>44986</v>
      </c>
      <c r="F4" s="538">
        <v>45017</v>
      </c>
      <c r="G4" s="538">
        <v>45047</v>
      </c>
      <c r="H4" s="538">
        <v>45078</v>
      </c>
      <c r="I4" s="538">
        <v>45108</v>
      </c>
      <c r="J4" s="538">
        <v>45139</v>
      </c>
      <c r="K4" s="538">
        <v>45170</v>
      </c>
      <c r="L4" s="538">
        <v>45200</v>
      </c>
      <c r="M4" s="538">
        <v>45231</v>
      </c>
      <c r="N4" s="538">
        <v>45261</v>
      </c>
    </row>
    <row r="5" spans="1:14" ht="14.1" customHeight="1" x14ac:dyDescent="0.2">
      <c r="A5" s="809" t="s">
        <v>485</v>
      </c>
      <c r="B5" s="554" t="s">
        <v>312</v>
      </c>
      <c r="C5" s="550">
        <v>818.23863636363637</v>
      </c>
      <c r="D5" s="550">
        <v>821.17499999999995</v>
      </c>
      <c r="E5" s="550">
        <v>799.445652173913</v>
      </c>
      <c r="F5" s="550">
        <v>861.83749999999998</v>
      </c>
      <c r="G5" s="550">
        <v>801.11956521739125</v>
      </c>
      <c r="H5" s="550">
        <v>804.7954545454545</v>
      </c>
      <c r="I5" s="550">
        <v>874.88095238095241</v>
      </c>
      <c r="J5" s="550">
        <v>947.06521739130437</v>
      </c>
      <c r="K5" s="550">
        <v>932.91666666666663</v>
      </c>
      <c r="L5" s="550">
        <v>800.9204545454545</v>
      </c>
      <c r="M5" s="550">
        <v>781.04590909090916</v>
      </c>
      <c r="N5" s="550">
        <v>745.58333333333337</v>
      </c>
    </row>
    <row r="6" spans="1:14" ht="14.1" customHeight="1" x14ac:dyDescent="0.2">
      <c r="A6" s="810"/>
      <c r="B6" s="555" t="s">
        <v>313</v>
      </c>
      <c r="C6" s="551">
        <v>847.89285714285711</v>
      </c>
      <c r="D6" s="551">
        <v>852.53750000000002</v>
      </c>
      <c r="E6" s="551">
        <v>806.10869565217388</v>
      </c>
      <c r="F6" s="551">
        <v>876.47222222222217</v>
      </c>
      <c r="G6" s="551">
        <v>813.57500000000005</v>
      </c>
      <c r="H6" s="551">
        <v>819.65909090909088</v>
      </c>
      <c r="I6" s="551">
        <v>882.33333333333337</v>
      </c>
      <c r="J6" s="551">
        <v>982.94318181818187</v>
      </c>
      <c r="K6" s="551">
        <v>967.79761904761904</v>
      </c>
      <c r="L6" s="551">
        <v>839.05681818181813</v>
      </c>
      <c r="M6" s="551">
        <v>810.43181818181813</v>
      </c>
      <c r="N6" s="551">
        <v>758.86842105263156</v>
      </c>
    </row>
    <row r="7" spans="1:14" ht="14.1" customHeight="1" x14ac:dyDescent="0.2">
      <c r="A7" s="809" t="s">
        <v>517</v>
      </c>
      <c r="B7" s="554" t="s">
        <v>312</v>
      </c>
      <c r="C7" s="552">
        <v>974.13095238095241</v>
      </c>
      <c r="D7" s="552">
        <v>859.98749999999995</v>
      </c>
      <c r="E7" s="552">
        <v>780.36956521739125</v>
      </c>
      <c r="F7" s="552">
        <v>755.59722222222217</v>
      </c>
      <c r="G7" s="552">
        <v>717.08749999999998</v>
      </c>
      <c r="H7" s="552">
        <v>727.47727272727275</v>
      </c>
      <c r="I7" s="552">
        <v>806.91666666666663</v>
      </c>
      <c r="J7" s="552">
        <v>956.06818181818187</v>
      </c>
      <c r="K7" s="552">
        <v>1000.1428571428571</v>
      </c>
      <c r="L7" s="552">
        <v>938.5454545454545</v>
      </c>
      <c r="M7" s="552">
        <v>872.75</v>
      </c>
      <c r="N7" s="552">
        <v>809.92105263157896</v>
      </c>
    </row>
    <row r="8" spans="1:14" ht="14.1" customHeight="1" x14ac:dyDescent="0.2">
      <c r="A8" s="810"/>
      <c r="B8" s="555" t="s">
        <v>313</v>
      </c>
      <c r="C8" s="551">
        <v>1006.8095238095239</v>
      </c>
      <c r="D8" s="551">
        <v>873.57500000000005</v>
      </c>
      <c r="E8" s="551">
        <v>807.71739130434787</v>
      </c>
      <c r="F8" s="551">
        <v>775.70833333333337</v>
      </c>
      <c r="G8" s="551">
        <v>716.625</v>
      </c>
      <c r="H8" s="551">
        <v>737.5</v>
      </c>
      <c r="I8" s="551">
        <v>830.90476190476193</v>
      </c>
      <c r="J8" s="551">
        <v>972.63636363636363</v>
      </c>
      <c r="K8" s="551">
        <v>1020.9404761904761</v>
      </c>
      <c r="L8" s="551">
        <v>954.125</v>
      </c>
      <c r="M8" s="551">
        <v>901</v>
      </c>
      <c r="N8" s="551">
        <v>831.40789473684208</v>
      </c>
    </row>
    <row r="9" spans="1:14" ht="14.1" customHeight="1" x14ac:dyDescent="0.2">
      <c r="A9" s="809" t="s">
        <v>486</v>
      </c>
      <c r="B9" s="554" t="s">
        <v>312</v>
      </c>
      <c r="C9" s="550">
        <v>930.97727272727275</v>
      </c>
      <c r="D9" s="550">
        <v>808.8125</v>
      </c>
      <c r="E9" s="550">
        <v>775.31521739130437</v>
      </c>
      <c r="F9" s="550">
        <v>745.65</v>
      </c>
      <c r="G9" s="550">
        <v>675.9021739130435</v>
      </c>
      <c r="H9" s="550">
        <v>709.76136363636363</v>
      </c>
      <c r="I9" s="550">
        <v>779.75</v>
      </c>
      <c r="J9" s="550">
        <v>901.68478260869563</v>
      </c>
      <c r="K9" s="550">
        <v>965.20238095238096</v>
      </c>
      <c r="L9" s="550">
        <v>894.18181818181813</v>
      </c>
      <c r="M9" s="550">
        <v>820.90909090909088</v>
      </c>
      <c r="N9" s="550">
        <v>761.91666666666663</v>
      </c>
    </row>
    <row r="10" spans="1:14" ht="14.1" customHeight="1" x14ac:dyDescent="0.2">
      <c r="A10" s="810"/>
      <c r="B10" s="555" t="s">
        <v>313</v>
      </c>
      <c r="C10" s="551">
        <v>925.89285714285711</v>
      </c>
      <c r="D10" s="551">
        <v>816.72500000000002</v>
      </c>
      <c r="E10" s="551">
        <v>797.3478260869565</v>
      </c>
      <c r="F10" s="551">
        <v>749.40277777777783</v>
      </c>
      <c r="G10" s="551">
        <v>682.16250000000002</v>
      </c>
      <c r="H10" s="551">
        <v>713.9545454545455</v>
      </c>
      <c r="I10" s="551">
        <v>785.11904761904759</v>
      </c>
      <c r="J10" s="551">
        <v>916.27272727272725</v>
      </c>
      <c r="K10" s="551">
        <v>981.42857142857144</v>
      </c>
      <c r="L10" s="551">
        <v>913.98863636363637</v>
      </c>
      <c r="M10" s="551">
        <v>864.09090909090912</v>
      </c>
      <c r="N10" s="551">
        <v>795.96052631578948</v>
      </c>
    </row>
    <row r="11" spans="1:14" ht="14.1" customHeight="1" x14ac:dyDescent="0.2">
      <c r="A11" s="807" t="s">
        <v>314</v>
      </c>
      <c r="B11" s="554" t="s">
        <v>312</v>
      </c>
      <c r="C11" s="550">
        <v>458.54545454545456</v>
      </c>
      <c r="D11" s="550">
        <v>475.6</v>
      </c>
      <c r="E11" s="550">
        <v>441.79347826086956</v>
      </c>
      <c r="F11" s="550">
        <v>480.55</v>
      </c>
      <c r="G11" s="550">
        <v>447.39130434782606</v>
      </c>
      <c r="H11" s="550">
        <v>467.40909090909093</v>
      </c>
      <c r="I11" s="550">
        <v>502.16666666666669</v>
      </c>
      <c r="J11" s="550">
        <v>553.48913043478262</v>
      </c>
      <c r="K11" s="550">
        <v>569.28571428571433</v>
      </c>
      <c r="L11" s="550">
        <v>528.03409090909088</v>
      </c>
      <c r="M11" s="550">
        <v>495.35227272727275</v>
      </c>
      <c r="N11" s="550">
        <v>474.07142857142856</v>
      </c>
    </row>
    <row r="12" spans="1:14" ht="14.1" customHeight="1" x14ac:dyDescent="0.2">
      <c r="A12" s="808"/>
      <c r="B12" s="555" t="s">
        <v>313</v>
      </c>
      <c r="C12" s="551">
        <v>433.85714285714283</v>
      </c>
      <c r="D12" s="551">
        <v>459.23750000000001</v>
      </c>
      <c r="E12" s="551">
        <v>422.93478260869563</v>
      </c>
      <c r="F12" s="551">
        <v>465.91666666666669</v>
      </c>
      <c r="G12" s="551">
        <v>428.72500000000002</v>
      </c>
      <c r="H12" s="551">
        <v>442.65909090909093</v>
      </c>
      <c r="I12" s="551">
        <v>480.63095238095241</v>
      </c>
      <c r="J12" s="551">
        <v>537.93181818181813</v>
      </c>
      <c r="K12" s="551">
        <v>557.83333333333337</v>
      </c>
      <c r="L12" s="551">
        <v>512.89772727272725</v>
      </c>
      <c r="M12" s="551">
        <v>475.61363636363637</v>
      </c>
      <c r="N12" s="551">
        <v>450.25</v>
      </c>
    </row>
    <row r="13" spans="1:14" ht="14.1" customHeight="1" x14ac:dyDescent="0.2">
      <c r="B13" s="544"/>
      <c r="N13" s="161" t="s">
        <v>293</v>
      </c>
    </row>
    <row r="14" spans="1:14" ht="14.1" customHeight="1" x14ac:dyDescent="0.2">
      <c r="A14" s="544"/>
    </row>
    <row r="15" spans="1:14" ht="14.1" customHeight="1" x14ac:dyDescent="0.2">
      <c r="A15" s="544"/>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315</v>
      </c>
      <c r="B1" s="53"/>
      <c r="C1" s="53"/>
      <c r="D1" s="6"/>
      <c r="E1" s="6"/>
      <c r="F1" s="6"/>
      <c r="G1" s="6"/>
      <c r="H1" s="3"/>
    </row>
    <row r="2" spans="1:8" x14ac:dyDescent="0.2">
      <c r="A2" s="54"/>
      <c r="B2" s="54"/>
      <c r="C2" s="54"/>
      <c r="D2" s="65"/>
      <c r="E2" s="65"/>
      <c r="F2" s="65"/>
      <c r="G2" s="108"/>
      <c r="H2" s="55" t="s">
        <v>467</v>
      </c>
    </row>
    <row r="3" spans="1:8" x14ac:dyDescent="0.2">
      <c r="A3" s="56"/>
      <c r="B3" s="779">
        <f>INDICE!A3</f>
        <v>45261</v>
      </c>
      <c r="C3" s="778">
        <v>41671</v>
      </c>
      <c r="D3" s="778" t="s">
        <v>115</v>
      </c>
      <c r="E3" s="778"/>
      <c r="F3" s="778" t="s">
        <v>116</v>
      </c>
      <c r="G3" s="778"/>
      <c r="H3" s="778"/>
    </row>
    <row r="4" spans="1:8" ht="25.5" x14ac:dyDescent="0.2">
      <c r="A4" s="66"/>
      <c r="B4" s="184" t="s">
        <v>54</v>
      </c>
      <c r="C4" s="185" t="s">
        <v>449</v>
      </c>
      <c r="D4" s="184" t="s">
        <v>54</v>
      </c>
      <c r="E4" s="185" t="s">
        <v>449</v>
      </c>
      <c r="F4" s="184" t="s">
        <v>54</v>
      </c>
      <c r="G4" s="186" t="s">
        <v>449</v>
      </c>
      <c r="H4" s="185" t="s">
        <v>106</v>
      </c>
    </row>
    <row r="5" spans="1:8" x14ac:dyDescent="0.2">
      <c r="A5" s="3" t="s">
        <v>316</v>
      </c>
      <c r="B5" s="302">
        <v>22245.425999999999</v>
      </c>
      <c r="C5" s="72">
        <v>24.608982037772968</v>
      </c>
      <c r="D5" s="71">
        <v>216635.318</v>
      </c>
      <c r="E5" s="331">
        <v>-0.80871263377749059</v>
      </c>
      <c r="F5" s="71">
        <v>216635.318</v>
      </c>
      <c r="G5" s="331">
        <v>-0.80871263377749059</v>
      </c>
      <c r="H5" s="305">
        <v>66.913821758779363</v>
      </c>
    </row>
    <row r="6" spans="1:8" x14ac:dyDescent="0.2">
      <c r="A6" s="3" t="s">
        <v>317</v>
      </c>
      <c r="B6" s="303">
        <v>6749.2849999999999</v>
      </c>
      <c r="C6" s="187">
        <v>-22.947746987480024</v>
      </c>
      <c r="D6" s="58">
        <v>97538.997000000003</v>
      </c>
      <c r="E6" s="59">
        <v>-28.490359739344758</v>
      </c>
      <c r="F6" s="58">
        <v>97538.997000000003</v>
      </c>
      <c r="G6" s="59">
        <v>-28.490359739344758</v>
      </c>
      <c r="H6" s="306">
        <v>30.127622402678195</v>
      </c>
    </row>
    <row r="7" spans="1:8" x14ac:dyDescent="0.2">
      <c r="A7" s="3" t="s">
        <v>318</v>
      </c>
      <c r="B7" s="342">
        <v>837.35500000000002</v>
      </c>
      <c r="C7" s="187">
        <v>29.925816967603691</v>
      </c>
      <c r="D7" s="95">
        <v>9578.4050000000007</v>
      </c>
      <c r="E7" s="73">
        <v>5.4626877931054452</v>
      </c>
      <c r="F7" s="95">
        <v>9578.4050000000007</v>
      </c>
      <c r="G7" s="187">
        <v>5.4626877931054452</v>
      </c>
      <c r="H7" s="443">
        <v>2.9585558385424533</v>
      </c>
    </row>
    <row r="8" spans="1:8" x14ac:dyDescent="0.2">
      <c r="A8" s="211" t="s">
        <v>186</v>
      </c>
      <c r="B8" s="212">
        <v>29832.065999999999</v>
      </c>
      <c r="C8" s="213">
        <v>9.4512396576567106</v>
      </c>
      <c r="D8" s="212">
        <v>323752.71999999997</v>
      </c>
      <c r="E8" s="213">
        <v>-11.028497394695828</v>
      </c>
      <c r="F8" s="212">
        <v>323752.71999999997</v>
      </c>
      <c r="G8" s="213">
        <v>-11.028497394695828</v>
      </c>
      <c r="H8" s="214">
        <v>100</v>
      </c>
    </row>
    <row r="9" spans="1:8" x14ac:dyDescent="0.2">
      <c r="A9" s="215" t="s">
        <v>598</v>
      </c>
      <c r="B9" s="304">
        <v>4634.7790000000005</v>
      </c>
      <c r="C9" s="75">
        <v>50.157291998745556</v>
      </c>
      <c r="D9" s="74">
        <v>63120.785000000003</v>
      </c>
      <c r="E9" s="75">
        <v>2.862278410894036</v>
      </c>
      <c r="F9" s="74">
        <v>63120.785000000003</v>
      </c>
      <c r="G9" s="190">
        <v>2.862278410894036</v>
      </c>
      <c r="H9" s="500">
        <v>19.496603765985352</v>
      </c>
    </row>
    <row r="10" spans="1:8" x14ac:dyDescent="0.2">
      <c r="A10" s="3"/>
      <c r="B10" s="3"/>
      <c r="C10" s="3"/>
      <c r="D10" s="3"/>
      <c r="E10" s="3"/>
      <c r="F10" s="3"/>
      <c r="G10" s="108"/>
      <c r="H10" s="55" t="s">
        <v>220</v>
      </c>
    </row>
    <row r="11" spans="1:8" x14ac:dyDescent="0.2">
      <c r="A11" s="80" t="s">
        <v>571</v>
      </c>
      <c r="B11" s="80"/>
      <c r="C11" s="200"/>
      <c r="D11" s="200"/>
      <c r="E11" s="200"/>
      <c r="F11" s="80"/>
      <c r="G11" s="80"/>
      <c r="H11" s="80"/>
    </row>
    <row r="12" spans="1:8" x14ac:dyDescent="0.2">
      <c r="A12" s="80" t="s">
        <v>505</v>
      </c>
      <c r="B12" s="108"/>
      <c r="C12" s="108"/>
      <c r="D12" s="108"/>
      <c r="E12" s="108"/>
      <c r="F12" s="108"/>
      <c r="G12" s="108"/>
      <c r="H12" s="108"/>
    </row>
    <row r="13" spans="1:8" x14ac:dyDescent="0.2">
      <c r="A13" s="430" t="s">
        <v>532</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82" priority="7" operator="equal">
      <formula>0</formula>
    </cfRule>
    <cfRule type="cellIs" dxfId="81" priority="8" operator="between">
      <formula>-0.5</formula>
      <formula>0.5</formula>
    </cfRule>
  </conditionalFormatting>
  <conditionalFormatting sqref="E7">
    <cfRule type="cellIs" dxfId="80" priority="1" operator="between">
      <formula>-0.5</formula>
      <formula>0.5</formula>
    </cfRule>
    <cfRule type="cellIs" dxfId="79" priority="2" operator="between">
      <formula>0</formula>
      <formula>0.49</formula>
    </cfRule>
  </conditionalFormatting>
  <conditionalFormatting sqref="G5">
    <cfRule type="cellIs" dxfId="78" priority="5" operator="equal">
      <formula>0</formula>
    </cfRule>
    <cfRule type="cellIs" dxfId="77"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628</v>
      </c>
      <c r="B1" s="53"/>
      <c r="C1" s="53"/>
      <c r="D1" s="6"/>
      <c r="E1" s="6"/>
      <c r="F1" s="6"/>
      <c r="G1" s="6"/>
      <c r="H1" s="3"/>
    </row>
    <row r="2" spans="1:8" x14ac:dyDescent="0.2">
      <c r="A2" s="54"/>
      <c r="B2" s="54"/>
      <c r="C2" s="54"/>
      <c r="D2" s="65"/>
      <c r="E2" s="65"/>
      <c r="F2" s="65"/>
      <c r="G2" s="108"/>
      <c r="H2" s="55" t="s">
        <v>467</v>
      </c>
    </row>
    <row r="3" spans="1:8" ht="14.1" customHeight="1" x14ac:dyDescent="0.2">
      <c r="A3" s="56"/>
      <c r="B3" s="779">
        <f>INDICE!A3</f>
        <v>45261</v>
      </c>
      <c r="C3" s="779">
        <v>41671</v>
      </c>
      <c r="D3" s="778" t="s">
        <v>115</v>
      </c>
      <c r="E3" s="778"/>
      <c r="F3" s="778" t="s">
        <v>116</v>
      </c>
      <c r="G3" s="778"/>
      <c r="H3" s="183"/>
    </row>
    <row r="4" spans="1:8" ht="25.5" x14ac:dyDescent="0.2">
      <c r="A4" s="66"/>
      <c r="B4" s="184" t="s">
        <v>54</v>
      </c>
      <c r="C4" s="185" t="s">
        <v>449</v>
      </c>
      <c r="D4" s="184" t="s">
        <v>54</v>
      </c>
      <c r="E4" s="185" t="s">
        <v>449</v>
      </c>
      <c r="F4" s="184" t="s">
        <v>54</v>
      </c>
      <c r="G4" s="186" t="s">
        <v>449</v>
      </c>
      <c r="H4" s="185" t="s">
        <v>106</v>
      </c>
    </row>
    <row r="5" spans="1:8" x14ac:dyDescent="0.2">
      <c r="A5" s="3" t="s">
        <v>630</v>
      </c>
      <c r="B5" s="302">
        <v>12521.405000000001</v>
      </c>
      <c r="C5" s="72">
        <v>7.5428276467425555</v>
      </c>
      <c r="D5" s="71">
        <v>152247.75899999999</v>
      </c>
      <c r="E5" s="72">
        <v>-15.542666877873204</v>
      </c>
      <c r="F5" s="71">
        <v>152247.75899999999</v>
      </c>
      <c r="G5" s="59">
        <v>-15.542666877873204</v>
      </c>
      <c r="H5" s="305">
        <v>47.025939735734113</v>
      </c>
    </row>
    <row r="6" spans="1:8" x14ac:dyDescent="0.2">
      <c r="A6" s="3" t="s">
        <v>629</v>
      </c>
      <c r="B6" s="303">
        <v>7235.6530000000002</v>
      </c>
      <c r="C6" s="187">
        <v>20.66150556627079</v>
      </c>
      <c r="D6" s="58">
        <v>101713.18</v>
      </c>
      <c r="E6" s="59">
        <v>2.288110784285232</v>
      </c>
      <c r="F6" s="58">
        <v>101713.18</v>
      </c>
      <c r="G6" s="59">
        <v>2.288110784285232</v>
      </c>
      <c r="H6" s="306">
        <v>31.416934504828255</v>
      </c>
    </row>
    <row r="7" spans="1:8" x14ac:dyDescent="0.2">
      <c r="A7" s="3" t="s">
        <v>631</v>
      </c>
      <c r="B7" s="342">
        <v>9237.6530000000002</v>
      </c>
      <c r="C7" s="187">
        <v>2.9642168629577053</v>
      </c>
      <c r="D7" s="95">
        <v>60213.375999999997</v>
      </c>
      <c r="E7" s="187">
        <v>-19.819766111884558</v>
      </c>
      <c r="F7" s="95">
        <v>60213.375999999997</v>
      </c>
      <c r="G7" s="187">
        <v>-19.819766111884558</v>
      </c>
      <c r="H7" s="443">
        <v>18.598569920895184</v>
      </c>
    </row>
    <row r="8" spans="1:8" x14ac:dyDescent="0.2">
      <c r="A8" s="691" t="s">
        <v>320</v>
      </c>
      <c r="B8" s="342">
        <v>837.35500000000002</v>
      </c>
      <c r="C8" s="187">
        <v>29.925816967603691</v>
      </c>
      <c r="D8" s="95">
        <v>9578.4050000000007</v>
      </c>
      <c r="E8" s="73">
        <v>5.4626877931054452</v>
      </c>
      <c r="F8" s="95">
        <v>9578.4050000000007</v>
      </c>
      <c r="G8" s="187">
        <v>5.4626877931054452</v>
      </c>
      <c r="H8" s="443">
        <v>2.9585558385424533</v>
      </c>
    </row>
    <row r="9" spans="1:8" x14ac:dyDescent="0.2">
      <c r="A9" s="211" t="s">
        <v>186</v>
      </c>
      <c r="B9" s="212">
        <v>29832.065999999999</v>
      </c>
      <c r="C9" s="213">
        <v>9.4512396576567106</v>
      </c>
      <c r="D9" s="212">
        <v>323752.71999999997</v>
      </c>
      <c r="E9" s="213">
        <v>-11.028497394695828</v>
      </c>
      <c r="F9" s="212">
        <v>323752.71999999997</v>
      </c>
      <c r="G9" s="213">
        <v>-11.028497394695828</v>
      </c>
      <c r="H9" s="214">
        <v>100</v>
      </c>
    </row>
    <row r="10" spans="1:8" x14ac:dyDescent="0.2">
      <c r="A10" s="80"/>
      <c r="B10" s="3"/>
      <c r="C10" s="3"/>
      <c r="D10" s="3"/>
      <c r="E10" s="3"/>
      <c r="F10" s="3"/>
      <c r="G10" s="108"/>
      <c r="H10" s="55" t="s">
        <v>220</v>
      </c>
    </row>
    <row r="11" spans="1:8" x14ac:dyDescent="0.2">
      <c r="A11" s="80" t="s">
        <v>571</v>
      </c>
      <c r="B11" s="80"/>
      <c r="C11" s="200"/>
      <c r="D11" s="200"/>
      <c r="E11" s="200"/>
      <c r="F11" s="80"/>
      <c r="G11" s="80"/>
      <c r="H11" s="80"/>
    </row>
    <row r="12" spans="1:8" x14ac:dyDescent="0.2">
      <c r="A12" s="80" t="s">
        <v>487</v>
      </c>
      <c r="B12" s="108"/>
      <c r="C12" s="108"/>
      <c r="D12" s="108"/>
      <c r="E12" s="108"/>
      <c r="F12" s="108"/>
      <c r="G12" s="108"/>
      <c r="H12" s="108"/>
    </row>
    <row r="13" spans="1:8" x14ac:dyDescent="0.2">
      <c r="A13" s="430" t="s">
        <v>532</v>
      </c>
      <c r="B13" s="1"/>
      <c r="C13" s="1"/>
      <c r="D13" s="1"/>
      <c r="E13" s="1"/>
      <c r="F13" s="1"/>
      <c r="G13" s="1"/>
      <c r="H13" s="1"/>
    </row>
    <row r="14" spans="1:8" s="1" customFormat="1" x14ac:dyDescent="0.2">
      <c r="A14" s="811" t="s">
        <v>632</v>
      </c>
      <c r="B14" s="811"/>
      <c r="C14" s="811"/>
      <c r="D14" s="811"/>
      <c r="E14" s="811"/>
      <c r="F14" s="811"/>
      <c r="G14" s="811"/>
      <c r="H14" s="811"/>
    </row>
    <row r="15" spans="1:8" s="1" customFormat="1" x14ac:dyDescent="0.2">
      <c r="A15" s="811"/>
      <c r="B15" s="811"/>
      <c r="C15" s="811"/>
      <c r="D15" s="811"/>
      <c r="E15" s="811"/>
      <c r="F15" s="811"/>
      <c r="G15" s="811"/>
      <c r="H15" s="811"/>
    </row>
    <row r="16" spans="1:8" s="1" customFormat="1" x14ac:dyDescent="0.2">
      <c r="A16" s="811"/>
      <c r="B16" s="811"/>
      <c r="C16" s="811"/>
      <c r="D16" s="811"/>
      <c r="E16" s="811"/>
      <c r="F16" s="811"/>
      <c r="G16" s="811"/>
      <c r="H16" s="811"/>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319</v>
      </c>
    </row>
  </sheetData>
  <mergeCells count="4">
    <mergeCell ref="B3:C3"/>
    <mergeCell ref="D3:E3"/>
    <mergeCell ref="F3:G3"/>
    <mergeCell ref="A14:H16"/>
  </mergeCells>
  <conditionalFormatting sqref="E8">
    <cfRule type="cellIs" dxfId="76" priority="1" operator="between">
      <formula>-0.5</formula>
      <formula>0.5</formula>
    </cfRule>
    <cfRule type="cellIs" dxfId="75"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488</v>
      </c>
      <c r="B1" s="158"/>
      <c r="C1" s="158"/>
      <c r="D1" s="158"/>
    </row>
    <row r="2" spans="1:4" x14ac:dyDescent="0.2">
      <c r="A2" s="159"/>
      <c r="B2" s="159"/>
      <c r="C2" s="159"/>
      <c r="D2" s="159"/>
    </row>
    <row r="3" spans="1:4" x14ac:dyDescent="0.2">
      <c r="A3" s="162"/>
      <c r="B3" s="812">
        <v>2021</v>
      </c>
      <c r="C3" s="812">
        <v>2022</v>
      </c>
      <c r="D3" s="812">
        <v>2023</v>
      </c>
    </row>
    <row r="4" spans="1:4" x14ac:dyDescent="0.2">
      <c r="A4" s="634"/>
      <c r="B4" s="813"/>
      <c r="C4" s="813"/>
      <c r="D4" s="813"/>
    </row>
    <row r="5" spans="1:4" x14ac:dyDescent="0.2">
      <c r="A5" s="553" t="s">
        <v>321</v>
      </c>
      <c r="B5" s="830">
        <v>-9.7323432224055928</v>
      </c>
      <c r="C5" s="830">
        <v>6.4043634528665292</v>
      </c>
      <c r="D5" s="830">
        <v>-7.7767465563397753</v>
      </c>
    </row>
    <row r="6" spans="1:4" x14ac:dyDescent="0.2">
      <c r="A6" s="18" t="s">
        <v>127</v>
      </c>
      <c r="B6" s="396">
        <v>-10.471717381996809</v>
      </c>
      <c r="C6" s="396">
        <v>9.1653743093438003</v>
      </c>
      <c r="D6" s="396">
        <v>-9.6693728360349702</v>
      </c>
    </row>
    <row r="7" spans="1:4" x14ac:dyDescent="0.2">
      <c r="A7" s="18" t="s">
        <v>128</v>
      </c>
      <c r="B7" s="396">
        <v>-9.3042012633694959</v>
      </c>
      <c r="C7" s="396">
        <v>8.7674362386987532</v>
      </c>
      <c r="D7" s="396">
        <v>-11.525562187643478</v>
      </c>
    </row>
    <row r="8" spans="1:4" x14ac:dyDescent="0.2">
      <c r="A8" s="18" t="s">
        <v>129</v>
      </c>
      <c r="B8" s="396">
        <v>-5.8895571882182836</v>
      </c>
      <c r="C8" s="396">
        <v>5.5564261912452295</v>
      </c>
      <c r="D8" s="396">
        <v>-11.239909780600401</v>
      </c>
    </row>
    <row r="9" spans="1:4" x14ac:dyDescent="0.2">
      <c r="A9" s="18" t="s">
        <v>130</v>
      </c>
      <c r="B9" s="396">
        <v>-3.2832389269602436</v>
      </c>
      <c r="C9" s="396">
        <v>4.2776840970564978</v>
      </c>
      <c r="D9" s="396">
        <v>-11.426779673727424</v>
      </c>
    </row>
    <row r="10" spans="1:4" x14ac:dyDescent="0.2">
      <c r="A10" s="18" t="s">
        <v>131</v>
      </c>
      <c r="B10" s="396">
        <v>-1.7620227935607085</v>
      </c>
      <c r="C10" s="396">
        <v>4.4443199530094857</v>
      </c>
      <c r="D10" s="396">
        <v>-12.686710168072382</v>
      </c>
    </row>
    <row r="11" spans="1:4" x14ac:dyDescent="0.2">
      <c r="A11" s="18" t="s">
        <v>132</v>
      </c>
      <c r="B11" s="396">
        <v>-1.778133717466144</v>
      </c>
      <c r="C11" s="396">
        <v>6.259555710503852</v>
      </c>
      <c r="D11" s="396">
        <v>-14.73460917522382</v>
      </c>
    </row>
    <row r="12" spans="1:4" x14ac:dyDescent="0.2">
      <c r="A12" s="18" t="s">
        <v>133</v>
      </c>
      <c r="B12" s="396">
        <v>-1.1755717284100657</v>
      </c>
      <c r="C12" s="396">
        <v>7.0302340634852136</v>
      </c>
      <c r="D12" s="396">
        <v>-15.818998856005512</v>
      </c>
    </row>
    <row r="13" spans="1:4" x14ac:dyDescent="0.2">
      <c r="A13" s="18" t="s">
        <v>134</v>
      </c>
      <c r="B13" s="396">
        <v>-0.32609034273905119</v>
      </c>
      <c r="C13" s="396">
        <v>6.2787398321359751</v>
      </c>
      <c r="D13" s="396">
        <v>-16.029790564078684</v>
      </c>
    </row>
    <row r="14" spans="1:4" x14ac:dyDescent="0.2">
      <c r="A14" s="18" t="s">
        <v>135</v>
      </c>
      <c r="B14" s="396">
        <v>1.3301376003832588</v>
      </c>
      <c r="C14" s="396">
        <v>5.5408875709480769</v>
      </c>
      <c r="D14" s="396">
        <v>-16.609598168052511</v>
      </c>
    </row>
    <row r="15" spans="1:4" x14ac:dyDescent="0.2">
      <c r="A15" s="18" t="s">
        <v>136</v>
      </c>
      <c r="B15" s="396">
        <v>4.6021787519190216</v>
      </c>
      <c r="C15" s="396">
        <v>9.3785230670383343E-2</v>
      </c>
      <c r="D15" s="396">
        <v>-14.2806499419296</v>
      </c>
    </row>
    <row r="16" spans="1:4" x14ac:dyDescent="0.2">
      <c r="A16" s="441" t="s">
        <v>137</v>
      </c>
      <c r="B16" s="448">
        <v>5.2827223940290491</v>
      </c>
      <c r="C16" s="448">
        <v>-3.5859540300551616</v>
      </c>
      <c r="D16" s="448">
        <v>-11.028497394695828</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4" t="s">
        <v>671</v>
      </c>
      <c r="C3" s="770" t="s">
        <v>420</v>
      </c>
      <c r="D3" s="774" t="s">
        <v>672</v>
      </c>
      <c r="E3" s="770" t="s">
        <v>420</v>
      </c>
      <c r="F3" s="772" t="s">
        <v>673</v>
      </c>
    </row>
    <row r="4" spans="1:6" x14ac:dyDescent="0.2">
      <c r="A4" s="66"/>
      <c r="B4" s="775"/>
      <c r="C4" s="771"/>
      <c r="D4" s="775"/>
      <c r="E4" s="771"/>
      <c r="F4" s="773"/>
    </row>
    <row r="5" spans="1:6" x14ac:dyDescent="0.2">
      <c r="A5" s="3" t="s">
        <v>107</v>
      </c>
      <c r="B5" s="58">
        <v>1283.7124606965479</v>
      </c>
      <c r="C5" s="59">
        <v>1.5080785004878769</v>
      </c>
      <c r="D5" s="58">
        <v>1290.942414254323</v>
      </c>
      <c r="E5" s="59">
        <v>1.5080809154218542</v>
      </c>
      <c r="F5" s="59">
        <v>-0.56005236778523093</v>
      </c>
    </row>
    <row r="6" spans="1:6" x14ac:dyDescent="0.2">
      <c r="A6" s="3" t="s">
        <v>117</v>
      </c>
      <c r="B6" s="58">
        <v>46571.83904652718</v>
      </c>
      <c r="C6" s="59">
        <v>54.711620666313557</v>
      </c>
      <c r="D6" s="58">
        <v>43604.108452756278</v>
      </c>
      <c r="E6" s="59">
        <v>50.938386612364951</v>
      </c>
      <c r="F6" s="59">
        <v>6.8060802045439086</v>
      </c>
    </row>
    <row r="7" spans="1:6" x14ac:dyDescent="0.2">
      <c r="A7" s="3" t="s">
        <v>118</v>
      </c>
      <c r="B7" s="58">
        <v>12311.361582238609</v>
      </c>
      <c r="C7" s="59">
        <v>14.463129620033598</v>
      </c>
      <c r="D7" s="58">
        <v>15329.430762781367</v>
      </c>
      <c r="E7" s="59">
        <v>17.90786461298875</v>
      </c>
      <c r="F7" s="59">
        <v>-19.688070791711251</v>
      </c>
    </row>
    <row r="8" spans="1:6" x14ac:dyDescent="0.2">
      <c r="A8" s="3" t="s">
        <v>119</v>
      </c>
      <c r="B8" s="58">
        <v>19158.618807681283</v>
      </c>
      <c r="C8" s="59">
        <v>22.507143934109298</v>
      </c>
      <c r="D8" s="58">
        <v>19594.153052450558</v>
      </c>
      <c r="E8" s="59">
        <v>22.88991975627669</v>
      </c>
      <c r="F8" s="59">
        <v>-2.222776578316072</v>
      </c>
    </row>
    <row r="9" spans="1:6" x14ac:dyDescent="0.2">
      <c r="A9" s="3" t="s">
        <v>120</v>
      </c>
      <c r="B9" s="58">
        <v>5583.3630102242296</v>
      </c>
      <c r="C9" s="59">
        <v>6.5592178731128197</v>
      </c>
      <c r="D9" s="58">
        <v>5569.7487452008208</v>
      </c>
      <c r="E9" s="59">
        <v>6.5065890574088776</v>
      </c>
      <c r="F9" s="59">
        <v>0.24443230110046668</v>
      </c>
    </row>
    <row r="10" spans="1:6" x14ac:dyDescent="0.2">
      <c r="A10" s="3" t="s">
        <v>112</v>
      </c>
      <c r="B10" s="58">
        <v>213.49496035158117</v>
      </c>
      <c r="C10" s="73">
        <v>0.25080940594284684</v>
      </c>
      <c r="D10" s="58">
        <v>213.2842982707557</v>
      </c>
      <c r="E10" s="59">
        <v>0.24915904553888349</v>
      </c>
      <c r="F10" s="59">
        <v>9.8770552981844381E-2</v>
      </c>
    </row>
    <row r="11" spans="1:6" x14ac:dyDescent="0.2">
      <c r="A11" s="60" t="s">
        <v>114</v>
      </c>
      <c r="B11" s="61">
        <v>85122.389867719437</v>
      </c>
      <c r="C11" s="62">
        <v>100</v>
      </c>
      <c r="D11" s="61">
        <v>85601.667725714098</v>
      </c>
      <c r="E11" s="62">
        <v>100</v>
      </c>
      <c r="F11" s="62">
        <v>-0.55989313144034603</v>
      </c>
    </row>
    <row r="12" spans="1:6" x14ac:dyDescent="0.2">
      <c r="A12" s="709" t="s">
        <v>657</v>
      </c>
      <c r="B12" s="3"/>
      <c r="C12" s="3"/>
      <c r="D12" s="3"/>
      <c r="E12" s="3"/>
      <c r="F12" s="55" t="s">
        <v>570</v>
      </c>
    </row>
    <row r="13" spans="1:6" x14ac:dyDescent="0.2">
      <c r="A13" s="430" t="s">
        <v>611</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36" customWidth="1"/>
    <col min="2" max="12" width="11" style="536"/>
    <col min="13" max="45" width="11" style="18"/>
    <col min="46" max="16384" width="11" style="536"/>
  </cols>
  <sheetData>
    <row r="1" spans="1:12" x14ac:dyDescent="0.2">
      <c r="A1" s="814" t="s">
        <v>633</v>
      </c>
      <c r="B1" s="814"/>
      <c r="C1" s="814"/>
      <c r="D1" s="814"/>
      <c r="E1" s="814"/>
      <c r="F1" s="814"/>
      <c r="G1" s="18"/>
      <c r="H1" s="18"/>
      <c r="I1" s="18"/>
      <c r="J1" s="18"/>
      <c r="K1" s="18"/>
      <c r="L1" s="18"/>
    </row>
    <row r="2" spans="1:12" x14ac:dyDescent="0.2">
      <c r="A2" s="815"/>
      <c r="B2" s="815"/>
      <c r="C2" s="815"/>
      <c r="D2" s="815"/>
      <c r="E2" s="815"/>
      <c r="F2" s="815"/>
      <c r="G2" s="18"/>
      <c r="H2" s="18"/>
      <c r="I2" s="18"/>
      <c r="J2" s="18"/>
      <c r="K2" s="565"/>
      <c r="L2" s="55" t="s">
        <v>467</v>
      </c>
    </row>
    <row r="3" spans="1:12" x14ac:dyDescent="0.2">
      <c r="A3" s="566"/>
      <c r="B3" s="816">
        <f>INDICE!A3</f>
        <v>45261</v>
      </c>
      <c r="C3" s="817">
        <v>41671</v>
      </c>
      <c r="D3" s="817">
        <v>41671</v>
      </c>
      <c r="E3" s="817">
        <v>41671</v>
      </c>
      <c r="F3" s="818">
        <v>41671</v>
      </c>
      <c r="G3" s="819" t="s">
        <v>116</v>
      </c>
      <c r="H3" s="817"/>
      <c r="I3" s="817"/>
      <c r="J3" s="817"/>
      <c r="K3" s="817"/>
      <c r="L3" s="820" t="s">
        <v>106</v>
      </c>
    </row>
    <row r="4" spans="1:12" ht="38.25" x14ac:dyDescent="0.2">
      <c r="A4" s="542"/>
      <c r="B4" s="692" t="s">
        <v>630</v>
      </c>
      <c r="C4" s="692" t="s">
        <v>629</v>
      </c>
      <c r="D4" s="692" t="s">
        <v>631</v>
      </c>
      <c r="E4" s="692" t="s">
        <v>320</v>
      </c>
      <c r="F4" s="218" t="s">
        <v>186</v>
      </c>
      <c r="G4" s="692" t="s">
        <v>630</v>
      </c>
      <c r="H4" s="692" t="s">
        <v>629</v>
      </c>
      <c r="I4" s="692" t="s">
        <v>631</v>
      </c>
      <c r="J4" s="692" t="s">
        <v>320</v>
      </c>
      <c r="K4" s="219" t="s">
        <v>186</v>
      </c>
      <c r="L4" s="821"/>
    </row>
    <row r="5" spans="1:12" x14ac:dyDescent="0.2">
      <c r="A5" s="539" t="s">
        <v>153</v>
      </c>
      <c r="B5" s="433">
        <v>3156.1819999999998</v>
      </c>
      <c r="C5" s="433">
        <v>702.88499999999999</v>
      </c>
      <c r="D5" s="433">
        <v>371.613</v>
      </c>
      <c r="E5" s="433">
        <v>186.03200000000001</v>
      </c>
      <c r="F5" s="567">
        <v>4416.7120000000004</v>
      </c>
      <c r="G5" s="433">
        <v>37514.512999999999</v>
      </c>
      <c r="H5" s="433">
        <v>7923.2820000000002</v>
      </c>
      <c r="I5" s="433">
        <v>2603.6170000000002</v>
      </c>
      <c r="J5" s="433">
        <v>2067.248</v>
      </c>
      <c r="K5" s="568">
        <v>50108.659999999996</v>
      </c>
      <c r="L5" s="72">
        <v>15.477211562488586</v>
      </c>
    </row>
    <row r="6" spans="1:12" x14ac:dyDescent="0.2">
      <c r="A6" s="541" t="s">
        <v>154</v>
      </c>
      <c r="B6" s="433">
        <v>431.762</v>
      </c>
      <c r="C6" s="433">
        <v>481.92399999999998</v>
      </c>
      <c r="D6" s="433">
        <v>547.49699999999996</v>
      </c>
      <c r="E6" s="433">
        <v>48.451999999999998</v>
      </c>
      <c r="F6" s="569">
        <v>1509.635</v>
      </c>
      <c r="G6" s="433">
        <v>7400.94</v>
      </c>
      <c r="H6" s="433">
        <v>7057.92</v>
      </c>
      <c r="I6" s="433">
        <v>2845.5</v>
      </c>
      <c r="J6" s="433">
        <v>632.16700000000003</v>
      </c>
      <c r="K6" s="570">
        <v>17936.527000000002</v>
      </c>
      <c r="L6" s="59">
        <v>5.5401086972848352</v>
      </c>
    </row>
    <row r="7" spans="1:12" x14ac:dyDescent="0.2">
      <c r="A7" s="541" t="s">
        <v>155</v>
      </c>
      <c r="B7" s="433">
        <v>314.34699999999998</v>
      </c>
      <c r="C7" s="433">
        <v>296.79899999999998</v>
      </c>
      <c r="D7" s="433">
        <v>283.66300000000001</v>
      </c>
      <c r="E7" s="433">
        <v>23.468</v>
      </c>
      <c r="F7" s="569">
        <v>918.27699999999993</v>
      </c>
      <c r="G7" s="433">
        <v>5302.5290000000005</v>
      </c>
      <c r="H7" s="433">
        <v>3513.2890000000002</v>
      </c>
      <c r="I7" s="433">
        <v>1787.5630000000001</v>
      </c>
      <c r="J7" s="433">
        <v>260.07299999999998</v>
      </c>
      <c r="K7" s="570">
        <v>10863.454000000002</v>
      </c>
      <c r="L7" s="59">
        <v>3.3554275020996953</v>
      </c>
    </row>
    <row r="8" spans="1:12" x14ac:dyDescent="0.2">
      <c r="A8" s="541" t="s">
        <v>156</v>
      </c>
      <c r="B8" s="433">
        <v>607.98</v>
      </c>
      <c r="C8" s="96">
        <v>13.439</v>
      </c>
      <c r="D8" s="433">
        <v>37.331000000000003</v>
      </c>
      <c r="E8" s="96">
        <v>0.28999999999999998</v>
      </c>
      <c r="F8" s="569">
        <v>659.04</v>
      </c>
      <c r="G8" s="433">
        <v>8761.4680000000008</v>
      </c>
      <c r="H8" s="433">
        <v>283.125</v>
      </c>
      <c r="I8" s="96">
        <v>824.35799999999995</v>
      </c>
      <c r="J8" s="433">
        <v>5.2290000000000001</v>
      </c>
      <c r="K8" s="570">
        <v>9874.18</v>
      </c>
      <c r="L8" s="59">
        <v>3.0498674853028112</v>
      </c>
    </row>
    <row r="9" spans="1:12" x14ac:dyDescent="0.2">
      <c r="A9" s="541" t="s">
        <v>568</v>
      </c>
      <c r="B9" s="433">
        <v>0</v>
      </c>
      <c r="C9" s="433">
        <v>0</v>
      </c>
      <c r="D9" s="433">
        <v>0</v>
      </c>
      <c r="E9" s="96">
        <v>1.9339999999999999</v>
      </c>
      <c r="F9" s="618">
        <v>1.9339999999999999</v>
      </c>
      <c r="G9" s="433">
        <v>0</v>
      </c>
      <c r="H9" s="433">
        <v>0</v>
      </c>
      <c r="I9" s="433">
        <v>0</v>
      </c>
      <c r="J9" s="433">
        <v>22.236999999999998</v>
      </c>
      <c r="K9" s="570">
        <v>22.236999999999998</v>
      </c>
      <c r="L9" s="96">
        <v>6.8684086446346533E-3</v>
      </c>
    </row>
    <row r="10" spans="1:12" x14ac:dyDescent="0.2">
      <c r="A10" s="541" t="s">
        <v>158</v>
      </c>
      <c r="B10" s="433">
        <v>139.36199999999999</v>
      </c>
      <c r="C10" s="433">
        <v>86.923000000000002</v>
      </c>
      <c r="D10" s="433">
        <v>160.625</v>
      </c>
      <c r="E10" s="433">
        <v>1.4179999999999999</v>
      </c>
      <c r="F10" s="569">
        <v>388.32799999999997</v>
      </c>
      <c r="G10" s="433">
        <v>1659.17</v>
      </c>
      <c r="H10" s="433">
        <v>1318</v>
      </c>
      <c r="I10" s="433">
        <v>1093.3900000000001</v>
      </c>
      <c r="J10" s="433">
        <v>24.126000000000001</v>
      </c>
      <c r="K10" s="570">
        <v>4094.6860000000006</v>
      </c>
      <c r="L10" s="59">
        <v>1.264737901671291</v>
      </c>
    </row>
    <row r="11" spans="1:12" x14ac:dyDescent="0.2">
      <c r="A11" s="541" t="s">
        <v>159</v>
      </c>
      <c r="B11" s="433">
        <v>58.643999999999998</v>
      </c>
      <c r="C11" s="433">
        <v>870.89200000000005</v>
      </c>
      <c r="D11" s="433">
        <v>971.06</v>
      </c>
      <c r="E11" s="433">
        <v>58.119</v>
      </c>
      <c r="F11" s="569">
        <v>1958.7149999999999</v>
      </c>
      <c r="G11" s="433">
        <v>1285.3119999999999</v>
      </c>
      <c r="H11" s="433">
        <v>10145.843000000001</v>
      </c>
      <c r="I11" s="433">
        <v>6032.6480000000001</v>
      </c>
      <c r="J11" s="433">
        <v>620.27700000000004</v>
      </c>
      <c r="K11" s="570">
        <v>18084.080000000002</v>
      </c>
      <c r="L11" s="59">
        <v>5.5856838333527303</v>
      </c>
    </row>
    <row r="12" spans="1:12" x14ac:dyDescent="0.2">
      <c r="A12" s="541" t="s">
        <v>512</v>
      </c>
      <c r="B12" s="433">
        <v>801.75400000000002</v>
      </c>
      <c r="C12" s="433">
        <v>323.78199999999998</v>
      </c>
      <c r="D12" s="433">
        <v>407.803</v>
      </c>
      <c r="E12" s="433">
        <v>65.399000000000001</v>
      </c>
      <c r="F12" s="569">
        <v>1598.7379999999998</v>
      </c>
      <c r="G12" s="433">
        <v>8549.4140000000007</v>
      </c>
      <c r="H12" s="433">
        <v>4471.5690000000004</v>
      </c>
      <c r="I12" s="433">
        <v>2591.1889999999999</v>
      </c>
      <c r="J12" s="433">
        <v>724.42499999999995</v>
      </c>
      <c r="K12" s="570">
        <v>16336.597</v>
      </c>
      <c r="L12" s="59">
        <v>5.0459335368400664</v>
      </c>
    </row>
    <row r="13" spans="1:12" x14ac:dyDescent="0.2">
      <c r="A13" s="541" t="s">
        <v>160</v>
      </c>
      <c r="B13" s="433">
        <v>2042.769</v>
      </c>
      <c r="C13" s="433">
        <v>1383.9659999999999</v>
      </c>
      <c r="D13" s="433">
        <v>1537.11</v>
      </c>
      <c r="E13" s="433">
        <v>91.239000000000004</v>
      </c>
      <c r="F13" s="569">
        <v>5055.0839999999989</v>
      </c>
      <c r="G13" s="433">
        <v>23641.656999999999</v>
      </c>
      <c r="H13" s="433">
        <v>19101.337</v>
      </c>
      <c r="I13" s="433">
        <v>13039.566000000001</v>
      </c>
      <c r="J13" s="433">
        <v>1307.6189999999999</v>
      </c>
      <c r="K13" s="570">
        <v>57090.178999999996</v>
      </c>
      <c r="L13" s="59">
        <v>17.63361420008723</v>
      </c>
    </row>
    <row r="14" spans="1:12" x14ac:dyDescent="0.2">
      <c r="A14" s="541" t="s">
        <v>323</v>
      </c>
      <c r="B14" s="433">
        <v>875.27</v>
      </c>
      <c r="C14" s="433">
        <v>905.78899999999999</v>
      </c>
      <c r="D14" s="433">
        <v>371.452</v>
      </c>
      <c r="E14" s="433">
        <v>158.07499999999999</v>
      </c>
      <c r="F14" s="569">
        <v>2310.5859999999998</v>
      </c>
      <c r="G14" s="433">
        <v>10169.468000000001</v>
      </c>
      <c r="H14" s="433">
        <v>16874.855</v>
      </c>
      <c r="I14" s="433">
        <v>2905.7130000000002</v>
      </c>
      <c r="J14" s="433">
        <v>1576.6369999999999</v>
      </c>
      <c r="K14" s="570">
        <v>31526.672999999999</v>
      </c>
      <c r="L14" s="59">
        <v>9.7377377060651131</v>
      </c>
    </row>
    <row r="15" spans="1:12" x14ac:dyDescent="0.2">
      <c r="A15" s="541" t="s">
        <v>163</v>
      </c>
      <c r="B15" s="433">
        <v>0.92600000000000005</v>
      </c>
      <c r="C15" s="433">
        <v>131.02699999999999</v>
      </c>
      <c r="D15" s="433">
        <v>60.518000000000001</v>
      </c>
      <c r="E15" s="433">
        <v>51.164999999999999</v>
      </c>
      <c r="F15" s="569">
        <v>243.63599999999997</v>
      </c>
      <c r="G15" s="96">
        <v>39.152999999999999</v>
      </c>
      <c r="H15" s="433">
        <v>1824.0840000000001</v>
      </c>
      <c r="I15" s="433">
        <v>473.44299999999998</v>
      </c>
      <c r="J15" s="433">
        <v>525.02200000000005</v>
      </c>
      <c r="K15" s="570">
        <v>2861.7020000000002</v>
      </c>
      <c r="L15" s="59">
        <v>0.88390244885408464</v>
      </c>
    </row>
    <row r="16" spans="1:12" x14ac:dyDescent="0.2">
      <c r="A16" s="541" t="s">
        <v>164</v>
      </c>
      <c r="B16" s="433">
        <v>731.54600000000005</v>
      </c>
      <c r="C16" s="433">
        <v>469.03800000000001</v>
      </c>
      <c r="D16" s="433">
        <v>295.08699999999999</v>
      </c>
      <c r="E16" s="433">
        <v>41.540999999999997</v>
      </c>
      <c r="F16" s="569">
        <v>1537.212</v>
      </c>
      <c r="G16" s="433">
        <v>10634.237999999999</v>
      </c>
      <c r="H16" s="433">
        <v>5394.6030000000001</v>
      </c>
      <c r="I16" s="433">
        <v>1986.7090000000001</v>
      </c>
      <c r="J16" s="433">
        <v>483.101</v>
      </c>
      <c r="K16" s="570">
        <v>18498.650999999998</v>
      </c>
      <c r="L16" s="59">
        <v>5.7137336170562341</v>
      </c>
    </row>
    <row r="17" spans="1:12" x14ac:dyDescent="0.2">
      <c r="A17" s="541" t="s">
        <v>165</v>
      </c>
      <c r="B17" s="96">
        <v>273.846</v>
      </c>
      <c r="C17" s="433">
        <v>36.466000000000001</v>
      </c>
      <c r="D17" s="433">
        <v>143.12799999999999</v>
      </c>
      <c r="E17" s="433">
        <v>3.903</v>
      </c>
      <c r="F17" s="569">
        <v>457.34300000000002</v>
      </c>
      <c r="G17" s="433">
        <v>2548.683</v>
      </c>
      <c r="H17" s="433">
        <v>473.51499999999999</v>
      </c>
      <c r="I17" s="433">
        <v>932.94200000000001</v>
      </c>
      <c r="J17" s="433">
        <v>65.125</v>
      </c>
      <c r="K17" s="570">
        <v>4020.2649999999999</v>
      </c>
      <c r="L17" s="59">
        <v>1.2417512649962736</v>
      </c>
    </row>
    <row r="18" spans="1:12" x14ac:dyDescent="0.2">
      <c r="A18" s="541" t="s">
        <v>166</v>
      </c>
      <c r="B18" s="96">
        <v>82.358999999999995</v>
      </c>
      <c r="C18" s="433">
        <v>320.26</v>
      </c>
      <c r="D18" s="433">
        <v>2961.268</v>
      </c>
      <c r="E18" s="433">
        <v>24.224</v>
      </c>
      <c r="F18" s="569">
        <v>3388.1110000000003</v>
      </c>
      <c r="G18" s="433">
        <v>723.43</v>
      </c>
      <c r="H18" s="433">
        <v>4261.0370000000003</v>
      </c>
      <c r="I18" s="433">
        <v>16039.767</v>
      </c>
      <c r="J18" s="433">
        <v>297.47199999999998</v>
      </c>
      <c r="K18" s="570">
        <v>21321.706000000002</v>
      </c>
      <c r="L18" s="59">
        <v>6.5856990515248723</v>
      </c>
    </row>
    <row r="19" spans="1:12" x14ac:dyDescent="0.2">
      <c r="A19" s="541" t="s">
        <v>168</v>
      </c>
      <c r="B19" s="433">
        <v>2023.472</v>
      </c>
      <c r="C19" s="433">
        <v>133.03800000000001</v>
      </c>
      <c r="D19" s="433">
        <v>79.878</v>
      </c>
      <c r="E19" s="433">
        <v>52.079000000000001</v>
      </c>
      <c r="F19" s="569">
        <v>2288.4670000000006</v>
      </c>
      <c r="G19" s="433">
        <v>20989.33</v>
      </c>
      <c r="H19" s="433">
        <v>2314.2930000000001</v>
      </c>
      <c r="I19" s="433">
        <v>657.30899999999997</v>
      </c>
      <c r="J19" s="433">
        <v>606.27300000000002</v>
      </c>
      <c r="K19" s="570">
        <v>24567.205000000005</v>
      </c>
      <c r="L19" s="59">
        <v>7.5881460267352487</v>
      </c>
    </row>
    <row r="20" spans="1:12" x14ac:dyDescent="0.2">
      <c r="A20" s="541" t="s">
        <v>169</v>
      </c>
      <c r="B20" s="433">
        <v>267.14499999999998</v>
      </c>
      <c r="C20" s="433">
        <v>379.22399999999999</v>
      </c>
      <c r="D20" s="433">
        <v>309.892</v>
      </c>
      <c r="E20" s="433">
        <v>15.473000000000001</v>
      </c>
      <c r="F20" s="569">
        <v>971.73399999999992</v>
      </c>
      <c r="G20" s="433">
        <v>5349.8770000000004</v>
      </c>
      <c r="H20" s="433">
        <v>4758.8909999999996</v>
      </c>
      <c r="I20" s="433">
        <v>1969.375</v>
      </c>
      <c r="J20" s="433">
        <v>207.32599999999999</v>
      </c>
      <c r="K20" s="570">
        <v>12285.468999999999</v>
      </c>
      <c r="L20" s="59">
        <v>3.7946495248006049</v>
      </c>
    </row>
    <row r="21" spans="1:12" x14ac:dyDescent="0.2">
      <c r="A21" s="541" t="s">
        <v>170</v>
      </c>
      <c r="B21" s="433">
        <v>714.03700000000003</v>
      </c>
      <c r="C21" s="433">
        <v>700.20100000000002</v>
      </c>
      <c r="D21" s="433">
        <v>699.70899999999995</v>
      </c>
      <c r="E21" s="433">
        <v>14.013</v>
      </c>
      <c r="F21" s="569">
        <v>2127.96</v>
      </c>
      <c r="G21" s="433">
        <v>7921.9560000000001</v>
      </c>
      <c r="H21" s="433">
        <v>11715.744000000001</v>
      </c>
      <c r="I21" s="433">
        <v>4474.1369999999997</v>
      </c>
      <c r="J21" s="433">
        <v>153.565</v>
      </c>
      <c r="K21" s="570">
        <v>24265.401999999998</v>
      </c>
      <c r="L21" s="59">
        <v>7.494927232195665</v>
      </c>
    </row>
    <row r="22" spans="1:12" x14ac:dyDescent="0.2">
      <c r="A22" s="220" t="s">
        <v>114</v>
      </c>
      <c r="B22" s="174">
        <v>12521.401000000002</v>
      </c>
      <c r="C22" s="174">
        <v>7235.6530000000012</v>
      </c>
      <c r="D22" s="174">
        <v>9237.634</v>
      </c>
      <c r="E22" s="174">
        <v>836.82400000000007</v>
      </c>
      <c r="F22" s="571">
        <v>29831.512000000002</v>
      </c>
      <c r="G22" s="572">
        <v>152491.13800000001</v>
      </c>
      <c r="H22" s="174">
        <v>101431.38700000002</v>
      </c>
      <c r="I22" s="174">
        <v>60257.22600000001</v>
      </c>
      <c r="J22" s="174">
        <v>9577.9219999999987</v>
      </c>
      <c r="K22" s="174">
        <v>323757.67300000007</v>
      </c>
      <c r="L22" s="175">
        <v>100</v>
      </c>
    </row>
    <row r="23" spans="1:12" x14ac:dyDescent="0.2">
      <c r="A23" s="18"/>
      <c r="B23" s="18"/>
      <c r="C23" s="18"/>
      <c r="D23" s="18"/>
      <c r="E23" s="18"/>
      <c r="F23" s="18"/>
      <c r="G23" s="18"/>
      <c r="H23" s="18"/>
      <c r="I23" s="18"/>
      <c r="J23" s="18"/>
      <c r="L23" s="161" t="s">
        <v>220</v>
      </c>
    </row>
    <row r="24" spans="1:12" x14ac:dyDescent="0.2">
      <c r="A24" s="80" t="s">
        <v>489</v>
      </c>
      <c r="B24" s="544"/>
      <c r="C24" s="573"/>
      <c r="D24" s="573"/>
      <c r="E24" s="573"/>
      <c r="F24" s="573"/>
      <c r="G24" s="18"/>
      <c r="H24" s="18"/>
      <c r="I24" s="18"/>
      <c r="J24" s="18"/>
      <c r="K24" s="18"/>
      <c r="L24" s="18"/>
    </row>
    <row r="25" spans="1:12" x14ac:dyDescent="0.2">
      <c r="A25" s="80" t="s">
        <v>221</v>
      </c>
      <c r="B25" s="544"/>
      <c r="C25" s="544"/>
      <c r="D25" s="544"/>
      <c r="E25" s="544"/>
      <c r="F25" s="574"/>
      <c r="G25" s="18"/>
      <c r="H25" s="18"/>
      <c r="I25" s="18"/>
      <c r="J25" s="18"/>
      <c r="K25" s="18"/>
      <c r="L25" s="18"/>
    </row>
    <row r="26" spans="1:12" s="18" customFormat="1" x14ac:dyDescent="0.2">
      <c r="A26" s="811" t="s">
        <v>632</v>
      </c>
      <c r="B26" s="811"/>
      <c r="C26" s="811"/>
      <c r="D26" s="811"/>
      <c r="E26" s="811"/>
      <c r="F26" s="811"/>
      <c r="G26" s="811"/>
      <c r="H26" s="811"/>
    </row>
    <row r="27" spans="1:12" s="18" customFormat="1" x14ac:dyDescent="0.2">
      <c r="A27" s="811"/>
      <c r="B27" s="811"/>
      <c r="C27" s="811"/>
      <c r="D27" s="811"/>
      <c r="E27" s="811"/>
      <c r="F27" s="811"/>
      <c r="G27" s="811"/>
      <c r="H27" s="811"/>
    </row>
    <row r="28" spans="1:12" s="18" customFormat="1" x14ac:dyDescent="0.2">
      <c r="A28" s="811"/>
      <c r="B28" s="811"/>
      <c r="C28" s="811"/>
      <c r="D28" s="811"/>
      <c r="E28" s="811"/>
      <c r="F28" s="811"/>
      <c r="G28" s="811"/>
      <c r="H28" s="811"/>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74" priority="1" operator="between">
      <formula>0</formula>
      <formula>0.5</formula>
    </cfRule>
    <cfRule type="cellIs" dxfId="73" priority="2" operator="between">
      <formula>0</formula>
      <formula>0.49</formula>
    </cfRule>
  </conditionalFormatting>
  <conditionalFormatting sqref="C8">
    <cfRule type="cellIs" dxfId="72" priority="45" operator="between">
      <formula>0</formula>
      <formula>0.5</formula>
    </cfRule>
    <cfRule type="cellIs" dxfId="71" priority="46" operator="between">
      <formula>0</formula>
      <formula>0.49</formula>
    </cfRule>
  </conditionalFormatting>
  <conditionalFormatting sqref="E8:E9">
    <cfRule type="cellIs" dxfId="70" priority="29" operator="between">
      <formula>0</formula>
      <formula>0.5</formula>
    </cfRule>
    <cfRule type="cellIs" dxfId="69" priority="30" operator="between">
      <formula>0</formula>
      <formula>0.49</formula>
    </cfRule>
  </conditionalFormatting>
  <conditionalFormatting sqref="F9">
    <cfRule type="cellIs" dxfId="68" priority="27" operator="between">
      <formula>0</formula>
      <formula>0.5</formula>
    </cfRule>
    <cfRule type="cellIs" dxfId="67" priority="28" operator="between">
      <formula>0</formula>
      <formula>0.49</formula>
    </cfRule>
  </conditionalFormatting>
  <conditionalFormatting sqref="G15">
    <cfRule type="cellIs" dxfId="66" priority="35" operator="between">
      <formula>0</formula>
      <formula>0.5</formula>
    </cfRule>
    <cfRule type="cellIs" dxfId="65" priority="36" operator="between">
      <formula>0</formula>
      <formula>0.49</formula>
    </cfRule>
  </conditionalFormatting>
  <conditionalFormatting sqref="I8">
    <cfRule type="cellIs" dxfId="64" priority="11" operator="between">
      <formula>0</formula>
      <formula>0.5</formula>
    </cfRule>
    <cfRule type="cellIs" dxfId="63" priority="12" operator="between">
      <formula>0</formula>
      <formula>0.49</formula>
    </cfRule>
  </conditionalFormatting>
  <conditionalFormatting sqref="L9">
    <cfRule type="cellIs" dxfId="62" priority="41" operator="between">
      <formula>0</formula>
      <formula>0.5</formula>
    </cfRule>
    <cfRule type="cellIs" dxfId="61" priority="4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3"/>
  <sheetViews>
    <sheetView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490</v>
      </c>
      <c r="B1" s="158"/>
      <c r="C1" s="158"/>
      <c r="D1" s="158"/>
      <c r="E1" s="158"/>
      <c r="F1" s="158"/>
      <c r="G1" s="158"/>
      <c r="H1" s="1"/>
      <c r="I1" s="1"/>
    </row>
    <row r="2" spans="1:45" x14ac:dyDescent="0.2">
      <c r="A2" s="159"/>
      <c r="B2" s="159"/>
      <c r="C2" s="159"/>
      <c r="D2" s="159"/>
      <c r="E2" s="159"/>
      <c r="F2" s="159"/>
      <c r="G2" s="159"/>
      <c r="H2" s="1"/>
      <c r="I2" s="55" t="s">
        <v>467</v>
      </c>
      <c r="J2" s="55"/>
    </row>
    <row r="3" spans="1:45" x14ac:dyDescent="0.2">
      <c r="A3" s="794" t="s">
        <v>451</v>
      </c>
      <c r="B3" s="794" t="s">
        <v>452</v>
      </c>
      <c r="C3" s="779">
        <f>INDICE!A3</f>
        <v>45261</v>
      </c>
      <c r="D3" s="779">
        <v>41671</v>
      </c>
      <c r="E3" s="778" t="s">
        <v>115</v>
      </c>
      <c r="F3" s="778"/>
      <c r="G3" s="778" t="s">
        <v>116</v>
      </c>
      <c r="H3" s="778"/>
      <c r="I3" s="778"/>
      <c r="J3" s="161"/>
    </row>
    <row r="4" spans="1:45" x14ac:dyDescent="0.2">
      <c r="A4" s="795"/>
      <c r="B4" s="795"/>
      <c r="C4" s="184" t="s">
        <v>54</v>
      </c>
      <c r="D4" s="185" t="s">
        <v>421</v>
      </c>
      <c r="E4" s="184" t="s">
        <v>54</v>
      </c>
      <c r="F4" s="185" t="s">
        <v>421</v>
      </c>
      <c r="G4" s="184" t="s">
        <v>54</v>
      </c>
      <c r="H4" s="186" t="s">
        <v>421</v>
      </c>
      <c r="I4" s="185" t="s">
        <v>471</v>
      </c>
      <c r="J4" s="10"/>
    </row>
    <row r="5" spans="1:45" x14ac:dyDescent="0.2">
      <c r="A5" s="1"/>
      <c r="B5" s="11" t="s">
        <v>324</v>
      </c>
      <c r="C5" s="453">
        <v>0</v>
      </c>
      <c r="D5" s="142" t="s">
        <v>142</v>
      </c>
      <c r="E5" s="456">
        <v>5250.8476799999999</v>
      </c>
      <c r="F5" s="142">
        <v>173.55094814878652</v>
      </c>
      <c r="G5" s="456">
        <v>5250.8476799999999</v>
      </c>
      <c r="H5" s="142">
        <v>173.55094814878652</v>
      </c>
      <c r="I5" s="494">
        <v>1.3235932751504704</v>
      </c>
      <c r="J5" s="1"/>
    </row>
    <row r="6" spans="1:45" x14ac:dyDescent="0.2">
      <c r="A6" s="1"/>
      <c r="B6" s="11" t="s">
        <v>470</v>
      </c>
      <c r="C6" s="453">
        <v>0</v>
      </c>
      <c r="D6" s="142">
        <v>-100</v>
      </c>
      <c r="E6" s="456">
        <v>5522.7250800000002</v>
      </c>
      <c r="F6" s="142">
        <v>-56.313569753075974</v>
      </c>
      <c r="G6" s="456">
        <v>5522.7250800000002</v>
      </c>
      <c r="H6" s="142">
        <v>-56.313569753075974</v>
      </c>
      <c r="I6" s="405">
        <v>1.392126037903435</v>
      </c>
      <c r="J6" s="1"/>
    </row>
    <row r="7" spans="1:45" x14ac:dyDescent="0.2">
      <c r="A7" s="160" t="s">
        <v>458</v>
      </c>
      <c r="B7" s="145"/>
      <c r="C7" s="454">
        <v>0</v>
      </c>
      <c r="D7" s="148">
        <v>-100</v>
      </c>
      <c r="E7" s="454">
        <v>10773.572759999999</v>
      </c>
      <c r="F7" s="148">
        <v>-26.012053703649578</v>
      </c>
      <c r="G7" s="454">
        <v>10773.572759999999</v>
      </c>
      <c r="H7" s="226">
        <v>-26.012053703649578</v>
      </c>
      <c r="I7" s="148">
        <v>2.7157193130539055</v>
      </c>
      <c r="J7" s="1"/>
    </row>
    <row r="8" spans="1:45" x14ac:dyDescent="0.2">
      <c r="A8" s="191"/>
      <c r="B8" s="11" t="s">
        <v>231</v>
      </c>
      <c r="C8" s="453">
        <v>3700.1957199999997</v>
      </c>
      <c r="D8" s="142">
        <v>-70.520946192551889</v>
      </c>
      <c r="E8" s="456">
        <v>82858.469230000002</v>
      </c>
      <c r="F8" s="149">
        <v>-35.689398730498532</v>
      </c>
      <c r="G8" s="456">
        <v>82858.469230000002</v>
      </c>
      <c r="H8" s="149">
        <v>-35.689398730498532</v>
      </c>
      <c r="I8" s="740">
        <v>20.886325284166343</v>
      </c>
      <c r="J8" s="1"/>
    </row>
    <row r="9" spans="1:45" x14ac:dyDescent="0.2">
      <c r="A9" s="160" t="s">
        <v>303</v>
      </c>
      <c r="B9" s="145"/>
      <c r="C9" s="454">
        <v>3700.1957199999997</v>
      </c>
      <c r="D9" s="148">
        <v>-70.520946192551889</v>
      </c>
      <c r="E9" s="454">
        <v>82858.469230000002</v>
      </c>
      <c r="F9" s="148">
        <v>-35.689398730498532</v>
      </c>
      <c r="G9" s="454">
        <v>82858.469230000002</v>
      </c>
      <c r="H9" s="226">
        <v>-35.689398730498532</v>
      </c>
      <c r="I9" s="148">
        <v>20.886325284166343</v>
      </c>
      <c r="J9" s="1"/>
    </row>
    <row r="10" spans="1:45" s="429" customFormat="1" x14ac:dyDescent="0.2">
      <c r="A10" s="656"/>
      <c r="B10" s="11" t="s">
        <v>659</v>
      </c>
      <c r="C10" s="453">
        <v>0</v>
      </c>
      <c r="D10" s="142" t="s">
        <v>142</v>
      </c>
      <c r="E10" s="456">
        <v>0</v>
      </c>
      <c r="F10" s="149">
        <v>-100</v>
      </c>
      <c r="G10" s="456">
        <v>0</v>
      </c>
      <c r="H10" s="149">
        <v>-100</v>
      </c>
      <c r="I10" s="723">
        <v>0</v>
      </c>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7"/>
      <c r="AK10" s="427"/>
      <c r="AL10" s="427"/>
      <c r="AM10" s="427"/>
      <c r="AN10" s="427"/>
      <c r="AO10" s="427"/>
      <c r="AP10" s="427"/>
      <c r="AQ10" s="427"/>
      <c r="AR10" s="427"/>
      <c r="AS10" s="427"/>
    </row>
    <row r="11" spans="1:45" s="429" customFormat="1" x14ac:dyDescent="0.2">
      <c r="A11" s="427"/>
      <c r="B11" s="11" t="s">
        <v>234</v>
      </c>
      <c r="C11" s="453">
        <v>1039.4697699999999</v>
      </c>
      <c r="D11" s="142">
        <v>475.06203465022418</v>
      </c>
      <c r="E11" s="456">
        <v>13393.070599999997</v>
      </c>
      <c r="F11" s="149">
        <v>-29.724994711706504</v>
      </c>
      <c r="G11" s="456">
        <v>13393.070599999997</v>
      </c>
      <c r="H11" s="149">
        <v>-29.724994711706504</v>
      </c>
      <c r="I11" s="494">
        <v>3.3760221701528148</v>
      </c>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7"/>
      <c r="AH11" s="427"/>
      <c r="AI11" s="427"/>
      <c r="AJ11" s="427"/>
      <c r="AK11" s="427"/>
      <c r="AL11" s="427"/>
      <c r="AM11" s="427"/>
      <c r="AN11" s="427"/>
      <c r="AO11" s="427"/>
      <c r="AP11" s="427"/>
      <c r="AQ11" s="427"/>
      <c r="AR11" s="427"/>
      <c r="AS11" s="427"/>
    </row>
    <row r="12" spans="1:45" s="429" customFormat="1" x14ac:dyDescent="0.2">
      <c r="A12" s="427"/>
      <c r="B12" s="428" t="s">
        <v>325</v>
      </c>
      <c r="C12" s="455">
        <v>1039.4697699999999</v>
      </c>
      <c r="D12" s="414">
        <v>475.06203465022418</v>
      </c>
      <c r="E12" s="457">
        <v>12304.417599999997</v>
      </c>
      <c r="F12" s="575">
        <v>-35.380681132746233</v>
      </c>
      <c r="G12" s="457">
        <v>12304.417599999997</v>
      </c>
      <c r="H12" s="575">
        <v>-35.380681132746233</v>
      </c>
      <c r="I12" s="642">
        <v>3.1016028996680185</v>
      </c>
      <c r="J12" s="427"/>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c r="AJ12" s="427"/>
      <c r="AK12" s="427"/>
      <c r="AL12" s="427"/>
      <c r="AM12" s="427"/>
      <c r="AN12" s="427"/>
      <c r="AO12" s="427"/>
      <c r="AP12" s="427"/>
      <c r="AQ12" s="427"/>
      <c r="AR12" s="427"/>
      <c r="AS12" s="427"/>
    </row>
    <row r="13" spans="1:45" s="429" customFormat="1" x14ac:dyDescent="0.2">
      <c r="A13" s="427"/>
      <c r="B13" s="428" t="s">
        <v>322</v>
      </c>
      <c r="C13" s="455">
        <v>0</v>
      </c>
      <c r="D13" s="414" t="s">
        <v>142</v>
      </c>
      <c r="E13" s="457">
        <v>1088.653</v>
      </c>
      <c r="F13" s="575">
        <v>6421.2856958015645</v>
      </c>
      <c r="G13" s="457">
        <v>1088.653</v>
      </c>
      <c r="H13" s="575">
        <v>6421.2856958015645</v>
      </c>
      <c r="I13" s="642">
        <v>0.27441927048479631</v>
      </c>
      <c r="J13" s="427"/>
      <c r="K13" s="427"/>
      <c r="L13" s="427"/>
      <c r="M13" s="427"/>
      <c r="N13" s="427"/>
      <c r="O13" s="427"/>
      <c r="P13" s="427"/>
      <c r="Q13" s="427"/>
      <c r="R13" s="427"/>
      <c r="S13" s="427"/>
      <c r="T13" s="427"/>
      <c r="U13" s="427"/>
      <c r="V13" s="427"/>
      <c r="W13" s="427"/>
      <c r="X13" s="427"/>
      <c r="Y13" s="427"/>
      <c r="Z13" s="427"/>
      <c r="AA13" s="427"/>
      <c r="AB13" s="427"/>
      <c r="AC13" s="427"/>
      <c r="AD13" s="427"/>
      <c r="AE13" s="427"/>
      <c r="AF13" s="427"/>
      <c r="AG13" s="427"/>
      <c r="AH13" s="427"/>
      <c r="AI13" s="427"/>
      <c r="AJ13" s="427"/>
      <c r="AK13" s="427"/>
      <c r="AL13" s="427"/>
      <c r="AM13" s="427"/>
      <c r="AN13" s="427"/>
      <c r="AO13" s="427"/>
      <c r="AP13" s="427"/>
      <c r="AQ13" s="427"/>
      <c r="AR13" s="427"/>
      <c r="AS13" s="427"/>
    </row>
    <row r="14" spans="1:45" s="429" customFormat="1" x14ac:dyDescent="0.2">
      <c r="A14" s="427"/>
      <c r="B14" s="11" t="s">
        <v>589</v>
      </c>
      <c r="C14" s="453">
        <v>0</v>
      </c>
      <c r="D14" s="142">
        <v>-100</v>
      </c>
      <c r="E14" s="456">
        <v>0</v>
      </c>
      <c r="F14" s="149">
        <v>-100</v>
      </c>
      <c r="G14" s="456">
        <v>0</v>
      </c>
      <c r="H14" s="149">
        <v>-100</v>
      </c>
      <c r="I14" s="723">
        <v>0</v>
      </c>
      <c r="J14" s="427"/>
      <c r="K14" s="427"/>
      <c r="L14" s="427"/>
      <c r="M14" s="427"/>
      <c r="N14" s="427"/>
      <c r="O14" s="427"/>
      <c r="P14" s="427"/>
      <c r="Q14" s="427"/>
      <c r="R14" s="427"/>
      <c r="S14" s="427"/>
      <c r="T14" s="427"/>
      <c r="U14" s="427"/>
      <c r="V14" s="427"/>
      <c r="W14" s="427"/>
      <c r="X14" s="427"/>
      <c r="Y14" s="427"/>
      <c r="Z14" s="427"/>
      <c r="AA14" s="427"/>
      <c r="AB14" s="427"/>
      <c r="AC14" s="427"/>
      <c r="AD14" s="427"/>
      <c r="AE14" s="427"/>
      <c r="AF14" s="427"/>
      <c r="AG14" s="427"/>
      <c r="AH14" s="427"/>
      <c r="AI14" s="427"/>
      <c r="AJ14" s="427"/>
      <c r="AK14" s="427"/>
      <c r="AL14" s="427"/>
      <c r="AM14" s="427"/>
      <c r="AN14" s="427"/>
      <c r="AO14" s="427"/>
      <c r="AP14" s="427"/>
      <c r="AQ14" s="427"/>
      <c r="AR14" s="427"/>
      <c r="AS14" s="427"/>
    </row>
    <row r="15" spans="1:45" x14ac:dyDescent="0.2">
      <c r="A15" s="1"/>
      <c r="B15" s="11" t="s">
        <v>207</v>
      </c>
      <c r="C15" s="453">
        <v>1115.4840900000002</v>
      </c>
      <c r="D15" s="73">
        <v>1230.9827004383535</v>
      </c>
      <c r="E15" s="456">
        <v>5863.0531100000007</v>
      </c>
      <c r="F15" s="149">
        <v>45.777509999567819</v>
      </c>
      <c r="G15" s="456">
        <v>5863.0531100000007</v>
      </c>
      <c r="H15" s="149">
        <v>45.777509999567819</v>
      </c>
      <c r="I15" s="494">
        <v>1.4779133087033391</v>
      </c>
      <c r="J15" s="1"/>
    </row>
    <row r="16" spans="1:45" x14ac:dyDescent="0.2">
      <c r="A16" s="1"/>
      <c r="B16" s="428" t="s">
        <v>325</v>
      </c>
      <c r="C16" s="455">
        <v>186.49609000000001</v>
      </c>
      <c r="D16" s="743">
        <v>122.52497522344244</v>
      </c>
      <c r="E16" s="457">
        <v>2148.0674300000001</v>
      </c>
      <c r="F16" s="575">
        <v>-12.86175177291865</v>
      </c>
      <c r="G16" s="457">
        <v>2148.0674300000001</v>
      </c>
      <c r="H16" s="575">
        <v>-12.86175177291865</v>
      </c>
      <c r="I16" s="642">
        <v>0.54146830725010742</v>
      </c>
      <c r="J16" s="1"/>
    </row>
    <row r="17" spans="1:45" s="429" customFormat="1" x14ac:dyDescent="0.2">
      <c r="A17" s="427"/>
      <c r="B17" s="428" t="s">
        <v>322</v>
      </c>
      <c r="C17" s="455">
        <v>928.98800000000006</v>
      </c>
      <c r="D17" s="414" t="s">
        <v>142</v>
      </c>
      <c r="E17" s="457">
        <v>3714.9856800000002</v>
      </c>
      <c r="F17" s="575">
        <v>138.63067269770602</v>
      </c>
      <c r="G17" s="457">
        <v>3714.9856800000002</v>
      </c>
      <c r="H17" s="575">
        <v>138.63067269770602</v>
      </c>
      <c r="I17" s="642">
        <v>0.93644500145323162</v>
      </c>
      <c r="J17" s="427"/>
      <c r="K17" s="427"/>
      <c r="L17" s="427"/>
      <c r="M17" s="427"/>
      <c r="N17" s="427"/>
      <c r="O17" s="427"/>
      <c r="P17" s="427"/>
      <c r="Q17" s="427"/>
      <c r="R17" s="427"/>
      <c r="S17" s="427"/>
      <c r="T17" s="427"/>
      <c r="U17" s="427"/>
      <c r="V17" s="427"/>
      <c r="W17" s="427"/>
      <c r="X17" s="427"/>
      <c r="Y17" s="427"/>
      <c r="Z17" s="427"/>
      <c r="AA17" s="427"/>
      <c r="AB17" s="427"/>
      <c r="AC17" s="427"/>
      <c r="AD17" s="427"/>
      <c r="AE17" s="427"/>
      <c r="AF17" s="427"/>
      <c r="AG17" s="427"/>
      <c r="AH17" s="427"/>
      <c r="AI17" s="427"/>
      <c r="AJ17" s="427"/>
      <c r="AK17" s="427"/>
      <c r="AL17" s="427"/>
      <c r="AM17" s="427"/>
      <c r="AN17" s="427"/>
      <c r="AO17" s="427"/>
      <c r="AP17" s="427"/>
      <c r="AQ17" s="427"/>
      <c r="AR17" s="427"/>
      <c r="AS17" s="427"/>
    </row>
    <row r="18" spans="1:45" s="429" customFormat="1" x14ac:dyDescent="0.2">
      <c r="A18" s="427"/>
      <c r="B18" s="11" t="s">
        <v>545</v>
      </c>
      <c r="C18" s="453">
        <v>0</v>
      </c>
      <c r="D18" s="142" t="s">
        <v>142</v>
      </c>
      <c r="E18" s="457">
        <v>0</v>
      </c>
      <c r="F18" s="149">
        <v>-100</v>
      </c>
      <c r="G18" s="457">
        <v>0</v>
      </c>
      <c r="H18" s="149">
        <v>-100</v>
      </c>
      <c r="I18" s="723">
        <v>0</v>
      </c>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7"/>
      <c r="AH18" s="427"/>
      <c r="AI18" s="427"/>
      <c r="AJ18" s="427"/>
      <c r="AK18" s="427"/>
      <c r="AL18" s="427"/>
      <c r="AM18" s="427"/>
      <c r="AN18" s="427"/>
      <c r="AO18" s="427"/>
      <c r="AP18" s="427"/>
      <c r="AQ18" s="427"/>
      <c r="AR18" s="427"/>
      <c r="AS18" s="427"/>
    </row>
    <row r="19" spans="1:45" x14ac:dyDescent="0.2">
      <c r="A19" s="1"/>
      <c r="B19" s="11" t="s">
        <v>679</v>
      </c>
      <c r="C19" s="453">
        <v>673.09212000000002</v>
      </c>
      <c r="D19" s="142">
        <v>68.142156552447418</v>
      </c>
      <c r="E19" s="456">
        <v>10058.00835</v>
      </c>
      <c r="F19" s="149">
        <v>114.66651485358619</v>
      </c>
      <c r="G19" s="456">
        <v>10058.00835</v>
      </c>
      <c r="H19" s="149">
        <v>114.66651485358619</v>
      </c>
      <c r="I19" s="494">
        <v>2.5353453432241402</v>
      </c>
      <c r="J19" s="1"/>
    </row>
    <row r="20" spans="1:45" x14ac:dyDescent="0.2">
      <c r="A20" s="1"/>
      <c r="B20" s="11" t="s">
        <v>208</v>
      </c>
      <c r="C20" s="453">
        <v>0</v>
      </c>
      <c r="D20" s="142" t="s">
        <v>142</v>
      </c>
      <c r="E20" s="456">
        <v>74.692499999999995</v>
      </c>
      <c r="F20" s="149" t="s">
        <v>142</v>
      </c>
      <c r="G20" s="456">
        <v>74.692499999999995</v>
      </c>
      <c r="H20" s="149" t="s">
        <v>142</v>
      </c>
      <c r="I20" s="688">
        <v>1.8827910602079494E-2</v>
      </c>
      <c r="J20" s="1"/>
    </row>
    <row r="21" spans="1:45" s="429" customFormat="1" x14ac:dyDescent="0.2">
      <c r="A21" s="1"/>
      <c r="B21" s="11" t="s">
        <v>209</v>
      </c>
      <c r="C21" s="453">
        <v>5481.0412100000003</v>
      </c>
      <c r="D21" s="142">
        <v>0.51283901943110921</v>
      </c>
      <c r="E21" s="456">
        <v>72690.413539999994</v>
      </c>
      <c r="F21" s="149">
        <v>29.755576687265794</v>
      </c>
      <c r="G21" s="456">
        <v>72690.413539999994</v>
      </c>
      <c r="H21" s="149">
        <v>29.755576687265794</v>
      </c>
      <c r="I21" s="739">
        <v>18.32324005434694</v>
      </c>
      <c r="J21" s="427"/>
      <c r="K21" s="427"/>
      <c r="L21" s="427"/>
      <c r="M21" s="427"/>
      <c r="N21" s="427"/>
      <c r="O21" s="427"/>
      <c r="P21" s="427"/>
      <c r="Q21" s="427"/>
      <c r="R21" s="427"/>
      <c r="S21" s="427"/>
      <c r="T21" s="427"/>
      <c r="U21" s="427"/>
      <c r="V21" s="427"/>
      <c r="W21" s="427"/>
      <c r="X21" s="427"/>
      <c r="Y21" s="427"/>
      <c r="Z21" s="427"/>
      <c r="AA21" s="427"/>
      <c r="AB21" s="427"/>
      <c r="AC21" s="427"/>
      <c r="AD21" s="427"/>
      <c r="AE21" s="427"/>
      <c r="AF21" s="427"/>
      <c r="AG21" s="427"/>
      <c r="AH21" s="427"/>
      <c r="AI21" s="427"/>
      <c r="AJ21" s="427"/>
      <c r="AK21" s="427"/>
      <c r="AL21" s="427"/>
      <c r="AM21" s="427"/>
      <c r="AN21" s="427"/>
      <c r="AO21" s="427"/>
      <c r="AP21" s="427"/>
      <c r="AQ21" s="427"/>
      <c r="AR21" s="427"/>
      <c r="AS21" s="427"/>
    </row>
    <row r="22" spans="1:45" s="429" customFormat="1" x14ac:dyDescent="0.2">
      <c r="A22" s="160" t="s">
        <v>442</v>
      </c>
      <c r="B22" s="145"/>
      <c r="C22" s="454">
        <v>8309.0871900000002</v>
      </c>
      <c r="D22" s="148">
        <v>35.465244525096487</v>
      </c>
      <c r="E22" s="454">
        <v>102079.23809999999</v>
      </c>
      <c r="F22" s="148">
        <v>21.500428131878337</v>
      </c>
      <c r="G22" s="454">
        <v>102079.23809999999</v>
      </c>
      <c r="H22" s="226">
        <v>21.500428131878337</v>
      </c>
      <c r="I22" s="148">
        <v>25.731348787029312</v>
      </c>
      <c r="J22" s="736"/>
      <c r="K22" s="427"/>
      <c r="L22" s="427"/>
      <c r="M22" s="427"/>
      <c r="N22" s="427"/>
      <c r="O22" s="427"/>
      <c r="P22" s="427"/>
      <c r="Q22" s="427"/>
      <c r="R22" s="427"/>
      <c r="S22" s="427"/>
      <c r="T22" s="427"/>
      <c r="U22" s="427"/>
      <c r="V22" s="427"/>
      <c r="W22" s="427"/>
      <c r="X22" s="427"/>
      <c r="Y22" s="427"/>
      <c r="Z22" s="427"/>
      <c r="AA22" s="427"/>
      <c r="AB22" s="427"/>
      <c r="AC22" s="427"/>
      <c r="AD22" s="427"/>
      <c r="AE22" s="427"/>
      <c r="AF22" s="427"/>
      <c r="AG22" s="427"/>
      <c r="AH22" s="427"/>
      <c r="AI22" s="427"/>
      <c r="AJ22" s="427"/>
      <c r="AK22" s="427"/>
      <c r="AL22" s="427"/>
      <c r="AM22" s="427"/>
      <c r="AN22" s="427"/>
      <c r="AO22" s="427"/>
      <c r="AP22" s="427"/>
      <c r="AQ22" s="427"/>
      <c r="AR22" s="427"/>
      <c r="AS22" s="427"/>
    </row>
    <row r="23" spans="1:45" s="429" customFormat="1" x14ac:dyDescent="0.2">
      <c r="A23" s="427"/>
      <c r="B23" s="11" t="s">
        <v>624</v>
      </c>
      <c r="C23" s="453">
        <v>0</v>
      </c>
      <c r="D23" s="142" t="s">
        <v>142</v>
      </c>
      <c r="E23" s="456">
        <v>2902.4353900000001</v>
      </c>
      <c r="F23" s="149">
        <v>-50.774651495388035</v>
      </c>
      <c r="G23" s="456">
        <v>2902.4353900000001</v>
      </c>
      <c r="H23" s="149">
        <v>-50.774651495388035</v>
      </c>
      <c r="I23" s="494">
        <v>0.73162357735022565</v>
      </c>
      <c r="J23" s="427"/>
      <c r="K23" s="427"/>
      <c r="L23" s="427"/>
      <c r="M23" s="427"/>
      <c r="N23" s="427"/>
      <c r="O23" s="427"/>
      <c r="P23" s="427"/>
      <c r="Q23" s="427"/>
      <c r="R23" s="427"/>
      <c r="S23" s="427"/>
      <c r="T23" s="427"/>
      <c r="U23" s="427"/>
      <c r="V23" s="427"/>
      <c r="W23" s="427"/>
      <c r="X23" s="427"/>
      <c r="Y23" s="427"/>
      <c r="Z23" s="427"/>
      <c r="AA23" s="427"/>
      <c r="AB23" s="427"/>
      <c r="AC23" s="427"/>
      <c r="AD23" s="427"/>
      <c r="AE23" s="427"/>
      <c r="AF23" s="427"/>
      <c r="AG23" s="427"/>
      <c r="AH23" s="427"/>
      <c r="AI23" s="427"/>
      <c r="AJ23" s="427"/>
      <c r="AK23" s="427"/>
      <c r="AL23" s="427"/>
      <c r="AM23" s="427"/>
      <c r="AN23" s="427"/>
      <c r="AO23" s="427"/>
      <c r="AP23" s="427"/>
      <c r="AQ23" s="427"/>
      <c r="AR23" s="427"/>
      <c r="AS23" s="427"/>
    </row>
    <row r="24" spans="1:45" x14ac:dyDescent="0.2">
      <c r="A24" s="1"/>
      <c r="B24" s="11" t="s">
        <v>326</v>
      </c>
      <c r="C24" s="453">
        <v>1752.2275199999999</v>
      </c>
      <c r="D24" s="142">
        <v>60.743870068886316</v>
      </c>
      <c r="E24" s="456">
        <v>14169.017210000002</v>
      </c>
      <c r="F24" s="149">
        <v>-8.1782548091407179</v>
      </c>
      <c r="G24" s="456">
        <v>14169.017210000002</v>
      </c>
      <c r="H24" s="149">
        <v>-8.1782548091407179</v>
      </c>
      <c r="I24" s="740">
        <v>3.5716168202859166</v>
      </c>
      <c r="J24" s="1"/>
    </row>
    <row r="25" spans="1:45" x14ac:dyDescent="0.2">
      <c r="A25" s="160" t="s">
        <v>340</v>
      </c>
      <c r="B25" s="145"/>
      <c r="C25" s="454">
        <v>1752.2275199999999</v>
      </c>
      <c r="D25" s="148">
        <v>60.743870068886316</v>
      </c>
      <c r="E25" s="454">
        <v>17071.452600000001</v>
      </c>
      <c r="F25" s="148">
        <v>-19.95464726455517</v>
      </c>
      <c r="G25" s="454">
        <v>17071.452600000001</v>
      </c>
      <c r="H25" s="226">
        <v>-19.95464726455517</v>
      </c>
      <c r="I25" s="148">
        <v>4.3032403976361424</v>
      </c>
      <c r="J25" s="1"/>
    </row>
    <row r="26" spans="1:45" x14ac:dyDescent="0.2">
      <c r="A26" s="427"/>
      <c r="B26" s="11" t="s">
        <v>212</v>
      </c>
      <c r="C26" s="453">
        <v>0</v>
      </c>
      <c r="D26" s="142" t="s">
        <v>142</v>
      </c>
      <c r="E26" s="456">
        <v>3111.4529900000002</v>
      </c>
      <c r="F26" s="149">
        <v>0.28778274321809089</v>
      </c>
      <c r="G26" s="456">
        <v>3111.4529900000002</v>
      </c>
      <c r="H26" s="149">
        <v>0.28778274321809089</v>
      </c>
      <c r="I26" s="739">
        <v>0.78431112545828496</v>
      </c>
      <c r="J26" s="1"/>
    </row>
    <row r="27" spans="1:45" x14ac:dyDescent="0.2">
      <c r="A27" s="1"/>
      <c r="B27" s="11" t="s">
        <v>213</v>
      </c>
      <c r="C27" s="453">
        <v>10007.150059999998</v>
      </c>
      <c r="D27" s="142">
        <v>4.1746015676104937</v>
      </c>
      <c r="E27" s="456">
        <v>116252.24690000001</v>
      </c>
      <c r="F27" s="149">
        <v>10.264959300530879</v>
      </c>
      <c r="G27" s="456">
        <v>116252.24690000001</v>
      </c>
      <c r="H27" s="149">
        <v>10.264959300530879</v>
      </c>
      <c r="I27" s="748">
        <v>29.30397177660506</v>
      </c>
      <c r="J27" s="1"/>
    </row>
    <row r="28" spans="1:45" x14ac:dyDescent="0.2">
      <c r="A28" s="15"/>
      <c r="B28" s="428" t="s">
        <v>325</v>
      </c>
      <c r="C28" s="455">
        <v>9192.0771299999997</v>
      </c>
      <c r="D28" s="414">
        <v>-4.3103214346628294</v>
      </c>
      <c r="E28" s="457">
        <v>94842.013099999996</v>
      </c>
      <c r="F28" s="575">
        <v>-6.0519185281652854</v>
      </c>
      <c r="G28" s="457">
        <v>94842.013099999996</v>
      </c>
      <c r="H28" s="575">
        <v>-6.0519185281652854</v>
      </c>
      <c r="I28" s="642">
        <v>23.907044803267429</v>
      </c>
      <c r="J28" s="1"/>
    </row>
    <row r="29" spans="1:45" x14ac:dyDescent="0.2">
      <c r="A29" s="15"/>
      <c r="B29" s="428" t="s">
        <v>322</v>
      </c>
      <c r="C29" s="455">
        <v>815.07292999999993</v>
      </c>
      <c r="D29" s="414" t="s">
        <v>142</v>
      </c>
      <c r="E29" s="457">
        <v>21410.233799999998</v>
      </c>
      <c r="F29" s="575">
        <v>378.07849911875189</v>
      </c>
      <c r="G29" s="457">
        <v>21410.233799999998</v>
      </c>
      <c r="H29" s="575">
        <v>378.07849911875189</v>
      </c>
      <c r="I29" s="642">
        <v>5.3969269733376271</v>
      </c>
      <c r="J29" s="1"/>
    </row>
    <row r="30" spans="1:45" x14ac:dyDescent="0.2">
      <c r="A30" s="1"/>
      <c r="B30" s="11" t="s">
        <v>214</v>
      </c>
      <c r="C30" s="453">
        <v>0</v>
      </c>
      <c r="D30" s="142">
        <v>-100</v>
      </c>
      <c r="E30" s="456">
        <v>4275.9516700000004</v>
      </c>
      <c r="F30" s="149">
        <v>34.504372695043266</v>
      </c>
      <c r="G30" s="456">
        <v>4275.9516700000004</v>
      </c>
      <c r="H30" s="149">
        <v>34.504372695043266</v>
      </c>
      <c r="I30" s="740">
        <v>1.0778489912852365</v>
      </c>
      <c r="J30" s="1"/>
    </row>
    <row r="31" spans="1:45" x14ac:dyDescent="0.2">
      <c r="A31" s="1"/>
      <c r="B31" s="11" t="s">
        <v>215</v>
      </c>
      <c r="C31" s="453">
        <v>820.53637000000003</v>
      </c>
      <c r="D31" s="142">
        <v>-66.830201549195792</v>
      </c>
      <c r="E31" s="456">
        <v>4474.6065199999994</v>
      </c>
      <c r="F31" s="149">
        <v>-70.265589966991797</v>
      </c>
      <c r="G31" s="456">
        <v>4474.6065199999994</v>
      </c>
      <c r="H31" s="149">
        <v>-70.265589966991797</v>
      </c>
      <c r="I31" s="494">
        <v>1.127924377120086</v>
      </c>
      <c r="J31" s="1"/>
    </row>
    <row r="32" spans="1:45" x14ac:dyDescent="0.2">
      <c r="A32" s="427"/>
      <c r="B32" s="11" t="s">
        <v>594</v>
      </c>
      <c r="C32" s="453">
        <v>0</v>
      </c>
      <c r="D32" s="142" t="s">
        <v>142</v>
      </c>
      <c r="E32" s="456">
        <v>1891.05603</v>
      </c>
      <c r="F32" s="149">
        <v>-68.179414331018918</v>
      </c>
      <c r="G32" s="456">
        <v>1891.05603</v>
      </c>
      <c r="H32" s="149">
        <v>-68.179414331018918</v>
      </c>
      <c r="I32" s="494">
        <v>0.47668285137548422</v>
      </c>
      <c r="J32" s="1"/>
    </row>
    <row r="33" spans="1:10" x14ac:dyDescent="0.2">
      <c r="A33" s="1"/>
      <c r="B33" s="11" t="s">
        <v>662</v>
      </c>
      <c r="C33" s="453">
        <v>0</v>
      </c>
      <c r="D33" s="142">
        <v>-100</v>
      </c>
      <c r="E33" s="456">
        <v>0</v>
      </c>
      <c r="F33" s="149">
        <v>-100</v>
      </c>
      <c r="G33" s="456">
        <v>0</v>
      </c>
      <c r="H33" s="149">
        <v>-100</v>
      </c>
      <c r="I33" s="494">
        <v>0</v>
      </c>
      <c r="J33" s="1"/>
    </row>
    <row r="34" spans="1:10" x14ac:dyDescent="0.2">
      <c r="A34" s="1"/>
      <c r="B34" s="11" t="s">
        <v>217</v>
      </c>
      <c r="C34" s="453">
        <v>2627.4111000000003</v>
      </c>
      <c r="D34" s="142">
        <v>-5.2128679860628111</v>
      </c>
      <c r="E34" s="456">
        <v>53853.100009999995</v>
      </c>
      <c r="F34" s="149">
        <v>-15.594457791644983</v>
      </c>
      <c r="G34" s="456">
        <v>53853.100009999995</v>
      </c>
      <c r="H34" s="149">
        <v>-15.594457791644983</v>
      </c>
      <c r="I34" s="494">
        <v>13.574875022701423</v>
      </c>
      <c r="J34" s="1"/>
    </row>
    <row r="35" spans="1:10" x14ac:dyDescent="0.2">
      <c r="A35" s="160" t="s">
        <v>443</v>
      </c>
      <c r="B35" s="145"/>
      <c r="C35" s="454">
        <v>13455.097529999997</v>
      </c>
      <c r="D35" s="148">
        <v>-18.106321505433236</v>
      </c>
      <c r="E35" s="454">
        <v>183858.41412</v>
      </c>
      <c r="F35" s="148">
        <v>-6.6933938026580542</v>
      </c>
      <c r="G35" s="454">
        <v>183858.41412</v>
      </c>
      <c r="H35" s="226">
        <v>-6.6933938026580542</v>
      </c>
      <c r="I35" s="148">
        <v>46.345614144545571</v>
      </c>
      <c r="J35" s="737"/>
    </row>
    <row r="36" spans="1:10" x14ac:dyDescent="0.2">
      <c r="A36" s="15"/>
      <c r="B36" s="11" t="s">
        <v>642</v>
      </c>
      <c r="C36" s="453">
        <v>0</v>
      </c>
      <c r="D36" s="142" t="s">
        <v>142</v>
      </c>
      <c r="E36" s="456">
        <v>70.424530000000004</v>
      </c>
      <c r="F36" s="142">
        <v>20.793643115994236</v>
      </c>
      <c r="G36" s="456">
        <v>70.424530000000004</v>
      </c>
      <c r="H36" s="142">
        <v>20.793643115994236</v>
      </c>
      <c r="I36" s="688">
        <v>1.7752073568744725E-2</v>
      </c>
      <c r="J36" s="1"/>
    </row>
    <row r="37" spans="1:10" x14ac:dyDescent="0.2">
      <c r="A37" s="427"/>
      <c r="B37" s="11" t="s">
        <v>653</v>
      </c>
      <c r="C37" s="453">
        <v>0</v>
      </c>
      <c r="D37" s="142" t="s">
        <v>142</v>
      </c>
      <c r="E37" s="456">
        <v>0</v>
      </c>
      <c r="F37" s="149">
        <v>-100</v>
      </c>
      <c r="G37" s="456">
        <v>0</v>
      </c>
      <c r="H37" s="149">
        <v>-100</v>
      </c>
      <c r="I37" s="494">
        <v>0</v>
      </c>
      <c r="J37" s="166"/>
    </row>
    <row r="38" spans="1:10" x14ac:dyDescent="0.2">
      <c r="A38" s="1"/>
      <c r="B38" s="11" t="s">
        <v>658</v>
      </c>
      <c r="C38" s="453">
        <v>0</v>
      </c>
      <c r="D38" s="142" t="s">
        <v>142</v>
      </c>
      <c r="E38" s="456">
        <v>0</v>
      </c>
      <c r="F38" s="149">
        <v>-100</v>
      </c>
      <c r="G38" s="456">
        <v>0</v>
      </c>
      <c r="H38" s="149">
        <v>-100</v>
      </c>
      <c r="I38" s="494">
        <v>0</v>
      </c>
      <c r="J38" s="1"/>
    </row>
    <row r="39" spans="1:10" x14ac:dyDescent="0.2">
      <c r="A39" s="15"/>
      <c r="B39" s="11" t="s">
        <v>576</v>
      </c>
      <c r="C39" s="453">
        <v>0</v>
      </c>
      <c r="D39" s="142" t="s">
        <v>142</v>
      </c>
      <c r="E39" s="456">
        <v>0</v>
      </c>
      <c r="F39" s="142">
        <v>-100</v>
      </c>
      <c r="G39" s="456">
        <v>0</v>
      </c>
      <c r="H39" s="142">
        <v>-100</v>
      </c>
      <c r="I39" s="741">
        <v>0</v>
      </c>
      <c r="J39" s="1"/>
    </row>
    <row r="40" spans="1:10" ht="14.25" customHeight="1" x14ac:dyDescent="0.2">
      <c r="A40" s="160" t="s">
        <v>459</v>
      </c>
      <c r="B40" s="145"/>
      <c r="C40" s="454">
        <v>0</v>
      </c>
      <c r="D40" s="148" t="s">
        <v>142</v>
      </c>
      <c r="E40" s="454">
        <v>70.424530000000004</v>
      </c>
      <c r="F40" s="148">
        <v>-84.637282789798178</v>
      </c>
      <c r="G40" s="454">
        <v>70.424530000000004</v>
      </c>
      <c r="H40" s="226">
        <v>-84.637282789798178</v>
      </c>
      <c r="I40" s="714">
        <v>1.7752073568744725E-2</v>
      </c>
      <c r="J40" s="1"/>
    </row>
    <row r="41" spans="1:10" ht="14.25" customHeight="1" x14ac:dyDescent="0.2">
      <c r="A41" s="663" t="s">
        <v>114</v>
      </c>
      <c r="B41" s="664"/>
      <c r="C41" s="664">
        <v>27216.607960000001</v>
      </c>
      <c r="D41" s="665">
        <v>-28.598866109420751</v>
      </c>
      <c r="E41" s="150">
        <v>396711.57133999991</v>
      </c>
      <c r="F41" s="665">
        <v>-11.101265097136418</v>
      </c>
      <c r="G41" s="150">
        <v>396711.57133999991</v>
      </c>
      <c r="H41" s="666">
        <v>-11.101265097136418</v>
      </c>
      <c r="I41" s="667">
        <v>100</v>
      </c>
      <c r="J41" s="1"/>
    </row>
    <row r="42" spans="1:10" ht="14.25" customHeight="1" x14ac:dyDescent="0.2">
      <c r="A42" s="678" t="s">
        <v>327</v>
      </c>
      <c r="B42" s="699"/>
      <c r="C42" s="181">
        <v>11091.135109999997</v>
      </c>
      <c r="D42" s="155">
        <v>7.9848476954540004</v>
      </c>
      <c r="E42" s="516">
        <v>119352.50648000001</v>
      </c>
      <c r="F42" s="517">
        <v>-6.1497217773553459</v>
      </c>
      <c r="G42" s="516">
        <v>119352.50648000001</v>
      </c>
      <c r="H42" s="517">
        <v>-6.1497217773553459</v>
      </c>
      <c r="I42" s="517">
        <v>30.085461353409698</v>
      </c>
      <c r="J42" s="1"/>
    </row>
    <row r="43" spans="1:10" ht="14.25" customHeight="1" x14ac:dyDescent="0.2">
      <c r="A43" s="678" t="s">
        <v>328</v>
      </c>
      <c r="B43" s="699"/>
      <c r="C43" s="181">
        <v>16125.472850000002</v>
      </c>
      <c r="D43" s="155">
        <v>-42.092358924093922</v>
      </c>
      <c r="E43" s="516">
        <v>277359.06486000004</v>
      </c>
      <c r="F43" s="517">
        <v>-13.074778161515727</v>
      </c>
      <c r="G43" s="516">
        <v>277359.06486000004</v>
      </c>
      <c r="H43" s="517">
        <v>-13.074778161515727</v>
      </c>
      <c r="I43" s="517">
        <v>69.914538646590344</v>
      </c>
      <c r="J43" s="1"/>
    </row>
    <row r="44" spans="1:10" ht="14.25" customHeight="1" x14ac:dyDescent="0.2">
      <c r="A44" s="471" t="s">
        <v>446</v>
      </c>
      <c r="B44" s="153"/>
      <c r="C44" s="407">
        <v>6528.2417000000005</v>
      </c>
      <c r="D44" s="408">
        <v>-50.665516957821822</v>
      </c>
      <c r="E44" s="409">
        <v>112317.71832</v>
      </c>
      <c r="F44" s="410">
        <v>-28.487960505317005</v>
      </c>
      <c r="G44" s="409">
        <v>112317.71832</v>
      </c>
      <c r="H44" s="410">
        <v>-28.487960505317005</v>
      </c>
      <c r="I44" s="410">
        <v>28.312186090417462</v>
      </c>
    </row>
    <row r="45" spans="1:10" s="1" customFormat="1" ht="15" customHeight="1" x14ac:dyDescent="0.2">
      <c r="A45" s="471" t="s">
        <v>447</v>
      </c>
      <c r="B45" s="153"/>
      <c r="C45" s="407">
        <v>20688.366260000003</v>
      </c>
      <c r="D45" s="408">
        <v>-16.8650426740118</v>
      </c>
      <c r="E45" s="409">
        <v>284393.85301999992</v>
      </c>
      <c r="F45" s="410">
        <v>-1.6584136228805848</v>
      </c>
      <c r="G45" s="409">
        <v>284393.85301999992</v>
      </c>
      <c r="H45" s="410">
        <v>-1.6584136228805848</v>
      </c>
      <c r="I45" s="410">
        <v>71.687813909582545</v>
      </c>
    </row>
    <row r="46" spans="1:10" s="1" customFormat="1" ht="13.5" customHeight="1" x14ac:dyDescent="0.2">
      <c r="A46" s="678" t="s">
        <v>448</v>
      </c>
      <c r="B46" s="699"/>
      <c r="C46" s="181">
        <v>1712.5618900000002</v>
      </c>
      <c r="D46" s="155">
        <v>194.72598435308544</v>
      </c>
      <c r="E46" s="516">
        <v>23451.078949999996</v>
      </c>
      <c r="F46" s="717">
        <v>-1.356463728243759</v>
      </c>
      <c r="G46" s="516">
        <v>23451.078949999996</v>
      </c>
      <c r="H46" s="717">
        <v>-1.356463728243759</v>
      </c>
      <c r="I46" s="517">
        <v>5.9113675133769545</v>
      </c>
    </row>
    <row r="47" spans="1:10" s="1" customFormat="1" x14ac:dyDescent="0.2">
      <c r="A47" s="161"/>
      <c r="B47" s="161"/>
      <c r="C47" s="161"/>
      <c r="D47" s="161"/>
      <c r="E47" s="161"/>
      <c r="F47" s="161"/>
      <c r="G47" s="161"/>
      <c r="H47" s="161"/>
      <c r="I47" s="161" t="s">
        <v>220</v>
      </c>
    </row>
    <row r="48" spans="1:10" s="1" customFormat="1" ht="15" customHeight="1" x14ac:dyDescent="0.2">
      <c r="A48" s="822" t="s">
        <v>666</v>
      </c>
      <c r="B48" s="822"/>
      <c r="C48" s="822"/>
      <c r="D48" s="822"/>
      <c r="E48" s="822"/>
      <c r="F48" s="822"/>
      <c r="G48" s="822"/>
      <c r="H48" s="822"/>
      <c r="I48" s="822"/>
    </row>
    <row r="49" spans="1:9" s="1" customFormat="1" x14ac:dyDescent="0.2">
      <c r="A49" s="430" t="s">
        <v>472</v>
      </c>
      <c r="I49" s="659"/>
    </row>
    <row r="50" spans="1:9" s="1" customFormat="1" x14ac:dyDescent="0.2"/>
    <row r="51" spans="1:9" s="1" customFormat="1" x14ac:dyDescent="0.2"/>
    <row r="52" spans="1:9" s="1" customFormat="1" x14ac:dyDescent="0.2"/>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sheetData>
  <mergeCells count="6">
    <mergeCell ref="A48:I48"/>
    <mergeCell ref="A3:A4"/>
    <mergeCell ref="B3:B4"/>
    <mergeCell ref="C3:D3"/>
    <mergeCell ref="E3:F3"/>
    <mergeCell ref="G3:I3"/>
  </mergeCells>
  <conditionalFormatting sqref="D15:D16">
    <cfRule type="cellIs" dxfId="60" priority="3" operator="between">
      <formula>0</formula>
      <formula>0.5</formula>
    </cfRule>
    <cfRule type="cellIs" dxfId="59" priority="4" operator="between">
      <formula>0</formula>
      <formula>0.49</formula>
    </cfRule>
  </conditionalFormatting>
  <conditionalFormatting sqref="F46">
    <cfRule type="cellIs" dxfId="58" priority="9" operator="between">
      <formula>0</formula>
      <formula>0.5</formula>
    </cfRule>
    <cfRule type="cellIs" dxfId="57" priority="10" operator="between">
      <formula>-0.49</formula>
      <formula>0.49</formula>
    </cfRule>
  </conditionalFormatting>
  <conditionalFormatting sqref="H46">
    <cfRule type="cellIs" dxfId="56" priority="11" operator="between">
      <formula>0</formula>
      <formula>0.5</formula>
    </cfRule>
    <cfRule type="cellIs" dxfId="55" priority="12" operator="between">
      <formula>-0.49</formula>
      <formula>0.49</formula>
    </cfRule>
  </conditionalFormatting>
  <conditionalFormatting sqref="I8">
    <cfRule type="cellIs" dxfId="54" priority="37" operator="between">
      <formula>0</formula>
      <formula>0.5</formula>
    </cfRule>
    <cfRule type="cellIs" dxfId="53" priority="38" operator="between">
      <formula>0</formula>
      <formula>0.49</formula>
    </cfRule>
  </conditionalFormatting>
  <conditionalFormatting sqref="I20">
    <cfRule type="cellIs" dxfId="52" priority="17" operator="between">
      <formula>0</formula>
      <formula>0.5</formula>
    </cfRule>
    <cfRule type="cellIs" dxfId="51" priority="18" operator="between">
      <formula>0</formula>
      <formula>0.49</formula>
    </cfRule>
  </conditionalFormatting>
  <conditionalFormatting sqref="I24">
    <cfRule type="cellIs" dxfId="50" priority="15" operator="between">
      <formula>0</formula>
      <formula>0.5</formula>
    </cfRule>
    <cfRule type="cellIs" dxfId="49" priority="16" operator="between">
      <formula>0</formula>
      <formula>0.49</formula>
    </cfRule>
  </conditionalFormatting>
  <conditionalFormatting sqref="I30">
    <cfRule type="cellIs" dxfId="48" priority="13" operator="between">
      <formula>0</formula>
      <formula>0.5</formula>
    </cfRule>
    <cfRule type="cellIs" dxfId="47" priority="14" operator="between">
      <formula>0</formula>
      <formula>0.49</formula>
    </cfRule>
  </conditionalFormatting>
  <conditionalFormatting sqref="I36">
    <cfRule type="cellIs" dxfId="46" priority="7" operator="between">
      <formula>0</formula>
      <formula>0.5</formula>
    </cfRule>
    <cfRule type="cellIs" dxfId="45" priority="8" operator="between">
      <formula>0</formula>
      <formula>0.49</formula>
    </cfRule>
  </conditionalFormatting>
  <conditionalFormatting sqref="I40:I41">
    <cfRule type="cellIs" dxfId="44" priority="1" operator="between">
      <formula>0</formula>
      <formula>0.5</formula>
    </cfRule>
    <cfRule type="cellIs" dxfId="43" priority="2"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14" t="s">
        <v>18</v>
      </c>
      <c r="B1" s="814"/>
      <c r="C1" s="814"/>
      <c r="D1" s="814"/>
      <c r="E1" s="814"/>
      <c r="F1" s="814"/>
      <c r="G1" s="1"/>
      <c r="H1" s="1"/>
    </row>
    <row r="2" spans="1:9" x14ac:dyDescent="0.2">
      <c r="A2" s="815"/>
      <c r="B2" s="815"/>
      <c r="C2" s="815"/>
      <c r="D2" s="815"/>
      <c r="E2" s="815"/>
      <c r="F2" s="815"/>
      <c r="G2" s="10"/>
      <c r="H2" s="55" t="s">
        <v>467</v>
      </c>
    </row>
    <row r="3" spans="1:9" x14ac:dyDescent="0.2">
      <c r="A3" s="11"/>
      <c r="B3" s="779">
        <f>INDICE!A3</f>
        <v>45261</v>
      </c>
      <c r="C3" s="779">
        <v>41671</v>
      </c>
      <c r="D3" s="778" t="s">
        <v>115</v>
      </c>
      <c r="E3" s="778"/>
      <c r="F3" s="778" t="s">
        <v>116</v>
      </c>
      <c r="G3" s="778"/>
      <c r="H3" s="778"/>
    </row>
    <row r="4" spans="1:9" x14ac:dyDescent="0.2">
      <c r="A4" s="255"/>
      <c r="B4" s="184" t="s">
        <v>54</v>
      </c>
      <c r="C4" s="185" t="s">
        <v>421</v>
      </c>
      <c r="D4" s="184" t="s">
        <v>54</v>
      </c>
      <c r="E4" s="185" t="s">
        <v>421</v>
      </c>
      <c r="F4" s="184" t="s">
        <v>54</v>
      </c>
      <c r="G4" s="186" t="s">
        <v>421</v>
      </c>
      <c r="H4" s="185" t="s">
        <v>471</v>
      </c>
      <c r="I4" s="55"/>
    </row>
    <row r="5" spans="1:9" ht="14.1" customHeight="1" x14ac:dyDescent="0.2">
      <c r="A5" s="411" t="s">
        <v>329</v>
      </c>
      <c r="B5" s="228">
        <v>11091.135109999999</v>
      </c>
      <c r="C5" s="229">
        <v>7.9848476954540182</v>
      </c>
      <c r="D5" s="228">
        <v>119352.50648000001</v>
      </c>
      <c r="E5" s="229">
        <v>-6.1497217773553343</v>
      </c>
      <c r="F5" s="228">
        <v>119352.50648000001</v>
      </c>
      <c r="G5" s="229">
        <v>-6.1497217773553343</v>
      </c>
      <c r="H5" s="229">
        <v>30.085461353409691</v>
      </c>
    </row>
    <row r="6" spans="1:9" x14ac:dyDescent="0.2">
      <c r="A6" s="404" t="s">
        <v>330</v>
      </c>
      <c r="B6" s="724">
        <v>9192.0771299999997</v>
      </c>
      <c r="C6" s="502">
        <v>-4.3103214346628294</v>
      </c>
      <c r="D6" s="431">
        <v>94842.013099999996</v>
      </c>
      <c r="E6" s="432">
        <v>-6.0519185281652854</v>
      </c>
      <c r="F6" s="431">
        <v>94842.013099999996</v>
      </c>
      <c r="G6" s="432">
        <v>-6.0519185281652854</v>
      </c>
      <c r="H6" s="726">
        <v>23.907044803267421</v>
      </c>
    </row>
    <row r="7" spans="1:9" x14ac:dyDescent="0.2">
      <c r="A7" s="404" t="s">
        <v>331</v>
      </c>
      <c r="B7" s="725">
        <v>0</v>
      </c>
      <c r="C7" s="432" t="s">
        <v>142</v>
      </c>
      <c r="D7" s="431">
        <v>0</v>
      </c>
      <c r="E7" s="431">
        <v>0</v>
      </c>
      <c r="F7" s="431">
        <v>0</v>
      </c>
      <c r="G7" s="431">
        <v>0</v>
      </c>
      <c r="H7" s="688" t="s">
        <v>142</v>
      </c>
    </row>
    <row r="8" spans="1:9" x14ac:dyDescent="0.2">
      <c r="A8" s="404" t="s">
        <v>519</v>
      </c>
      <c r="B8" s="725">
        <v>673.09212000000002</v>
      </c>
      <c r="C8" s="470">
        <v>68.142156552447418</v>
      </c>
      <c r="D8" s="431">
        <v>10058.00835</v>
      </c>
      <c r="E8" s="470">
        <v>114.66651485358619</v>
      </c>
      <c r="F8" s="431">
        <v>10058.00835</v>
      </c>
      <c r="G8" s="470">
        <v>114.66651485358619</v>
      </c>
      <c r="H8" s="726">
        <v>2.5353453432241397</v>
      </c>
    </row>
    <row r="9" spans="1:9" x14ac:dyDescent="0.2">
      <c r="A9" s="404" t="s">
        <v>520</v>
      </c>
      <c r="B9" s="724">
        <v>1225.9658599999996</v>
      </c>
      <c r="C9" s="432">
        <v>363.38593892939969</v>
      </c>
      <c r="D9" s="431">
        <v>14452.485029999998</v>
      </c>
      <c r="E9" s="432">
        <v>-32.892702827040509</v>
      </c>
      <c r="F9" s="431">
        <v>14452.485029999998</v>
      </c>
      <c r="G9" s="432">
        <v>-32.892702827040509</v>
      </c>
      <c r="H9" s="726">
        <v>3.6430712069181257</v>
      </c>
    </row>
    <row r="10" spans="1:9" x14ac:dyDescent="0.2">
      <c r="A10" s="411" t="s">
        <v>332</v>
      </c>
      <c r="B10" s="413">
        <v>16125.472850000002</v>
      </c>
      <c r="C10" s="229">
        <v>-42.059511207946102</v>
      </c>
      <c r="D10" s="413">
        <v>277359.06486000004</v>
      </c>
      <c r="E10" s="229">
        <v>-13.015916618732742</v>
      </c>
      <c r="F10" s="413">
        <v>277359.06486000004</v>
      </c>
      <c r="G10" s="229">
        <v>-13.015916618732742</v>
      </c>
      <c r="H10" s="229">
        <v>69.91453864659033</v>
      </c>
    </row>
    <row r="11" spans="1:9" x14ac:dyDescent="0.2">
      <c r="A11" s="404" t="s">
        <v>333</v>
      </c>
      <c r="B11" s="724">
        <v>2073.6311299999998</v>
      </c>
      <c r="C11" s="434">
        <v>-60.90169714424691</v>
      </c>
      <c r="D11" s="431">
        <v>43111.590670000005</v>
      </c>
      <c r="E11" s="432">
        <v>-18.936663378576881</v>
      </c>
      <c r="F11" s="431">
        <v>43111.590670000005</v>
      </c>
      <c r="G11" s="432">
        <v>-18.936663378576881</v>
      </c>
      <c r="H11" s="726">
        <v>10.867238009816306</v>
      </c>
    </row>
    <row r="12" spans="1:9" x14ac:dyDescent="0.2">
      <c r="A12" s="404" t="s">
        <v>334</v>
      </c>
      <c r="B12" s="724">
        <v>4401.3971600000004</v>
      </c>
      <c r="C12" s="432">
        <v>-24.403993358278345</v>
      </c>
      <c r="D12" s="431">
        <v>62781.070769999998</v>
      </c>
      <c r="E12" s="73">
        <v>-2.787925333544242</v>
      </c>
      <c r="F12" s="431">
        <v>62781.070769999998</v>
      </c>
      <c r="G12" s="432">
        <v>-2.787925333544242</v>
      </c>
      <c r="H12" s="726">
        <v>15.82536918646967</v>
      </c>
    </row>
    <row r="13" spans="1:9" x14ac:dyDescent="0.2">
      <c r="A13" s="404" t="s">
        <v>335</v>
      </c>
      <c r="B13" s="724">
        <v>2596.2050199999999</v>
      </c>
      <c r="C13" s="440">
        <v>-27.052802095750234</v>
      </c>
      <c r="D13" s="431">
        <v>43140.151690000006</v>
      </c>
      <c r="E13" s="432">
        <v>-21.573464197206345</v>
      </c>
      <c r="F13" s="431">
        <v>43140.151690000006</v>
      </c>
      <c r="G13" s="432">
        <v>-21.573464197206345</v>
      </c>
      <c r="H13" s="726">
        <v>10.874437451945893</v>
      </c>
    </row>
    <row r="14" spans="1:9" x14ac:dyDescent="0.2">
      <c r="A14" s="404" t="s">
        <v>336</v>
      </c>
      <c r="B14" s="724">
        <v>2676.0932499999999</v>
      </c>
      <c r="C14" s="432">
        <v>-47.007574060740694</v>
      </c>
      <c r="D14" s="431">
        <v>46654.165129999994</v>
      </c>
      <c r="E14" s="432">
        <v>-26.790908207969157</v>
      </c>
      <c r="F14" s="431">
        <v>46654.165129999994</v>
      </c>
      <c r="G14" s="432">
        <v>-26.790908207969157</v>
      </c>
      <c r="H14" s="726">
        <v>11.760222917726603</v>
      </c>
    </row>
    <row r="15" spans="1:9" x14ac:dyDescent="0.2">
      <c r="A15" s="404" t="s">
        <v>337</v>
      </c>
      <c r="B15" s="724">
        <v>3279.3225400000001</v>
      </c>
      <c r="C15" s="440">
        <v>-20.610005448876546</v>
      </c>
      <c r="D15" s="431">
        <v>29846.975729999998</v>
      </c>
      <c r="E15" s="432">
        <v>12.236687893617173</v>
      </c>
      <c r="F15" s="431">
        <v>29846.975729999998</v>
      </c>
      <c r="G15" s="432">
        <v>12.236687893617173</v>
      </c>
      <c r="H15" s="726">
        <v>7.5235959539026842</v>
      </c>
    </row>
    <row r="16" spans="1:9" x14ac:dyDescent="0.2">
      <c r="A16" s="404" t="s">
        <v>676</v>
      </c>
      <c r="B16" s="724">
        <v>1098.82375</v>
      </c>
      <c r="C16" s="502">
        <v>0</v>
      </c>
      <c r="D16" s="431">
        <v>7401.8387499999999</v>
      </c>
      <c r="E16" s="502">
        <v>0</v>
      </c>
      <c r="F16" s="431">
        <v>7401.8387499999999</v>
      </c>
      <c r="G16" s="502">
        <v>0</v>
      </c>
      <c r="H16" s="726">
        <v>1.8657985510728361</v>
      </c>
    </row>
    <row r="17" spans="1:8" x14ac:dyDescent="0.2">
      <c r="A17" s="404" t="s">
        <v>338</v>
      </c>
      <c r="B17" s="724">
        <v>0</v>
      </c>
      <c r="C17" s="432">
        <v>-100</v>
      </c>
      <c r="D17" s="431">
        <v>44423.272119999994</v>
      </c>
      <c r="E17" s="432">
        <v>-20.346212732960737</v>
      </c>
      <c r="F17" s="431">
        <v>44423.272119999994</v>
      </c>
      <c r="G17" s="432">
        <v>-20.346212732960737</v>
      </c>
      <c r="H17" s="727">
        <v>11.197876575656327</v>
      </c>
    </row>
    <row r="18" spans="1:8" x14ac:dyDescent="0.2">
      <c r="A18" s="411" t="s">
        <v>539</v>
      </c>
      <c r="B18" s="518">
        <v>0</v>
      </c>
      <c r="C18" s="662">
        <v>-100</v>
      </c>
      <c r="D18" s="413">
        <v>0</v>
      </c>
      <c r="E18" s="652">
        <v>-100</v>
      </c>
      <c r="F18" s="413">
        <v>0</v>
      </c>
      <c r="G18" s="415">
        <v>-100</v>
      </c>
      <c r="H18" s="714" t="s">
        <v>142</v>
      </c>
    </row>
    <row r="19" spans="1:8" x14ac:dyDescent="0.2">
      <c r="A19" s="412" t="s">
        <v>114</v>
      </c>
      <c r="B19" s="61">
        <v>27216.607960000001</v>
      </c>
      <c r="C19" s="62">
        <v>-28.598866109420761</v>
      </c>
      <c r="D19" s="61">
        <v>396711.57133999997</v>
      </c>
      <c r="E19" s="62">
        <v>-11.101265097136404</v>
      </c>
      <c r="F19" s="61">
        <v>396711.57133999997</v>
      </c>
      <c r="G19" s="62">
        <v>-11.101265097136404</v>
      </c>
      <c r="H19" s="62">
        <v>100</v>
      </c>
    </row>
    <row r="20" spans="1:8" x14ac:dyDescent="0.2">
      <c r="A20" s="156"/>
      <c r="B20" s="1"/>
      <c r="C20" s="1"/>
      <c r="D20" s="1"/>
      <c r="E20" s="1"/>
      <c r="F20" s="1"/>
      <c r="G20" s="1"/>
      <c r="H20" s="161" t="s">
        <v>220</v>
      </c>
    </row>
    <row r="21" spans="1:8" x14ac:dyDescent="0.2">
      <c r="A21" s="133" t="s">
        <v>574</v>
      </c>
      <c r="B21" s="1"/>
      <c r="C21" s="1"/>
      <c r="D21" s="1"/>
      <c r="E21" s="1"/>
      <c r="F21" s="1"/>
      <c r="G21" s="1"/>
      <c r="H21" s="1"/>
    </row>
    <row r="22" spans="1:8" x14ac:dyDescent="0.2">
      <c r="A22" s="430" t="s">
        <v>531</v>
      </c>
      <c r="B22" s="1"/>
      <c r="C22" s="1"/>
      <c r="D22" s="1"/>
      <c r="E22" s="1"/>
      <c r="F22" s="1"/>
      <c r="G22" s="1"/>
      <c r="H22" s="1"/>
    </row>
    <row r="23" spans="1:8" s="1" customFormat="1" x14ac:dyDescent="0.2">
      <c r="A23" s="584"/>
      <c r="B23" s="584"/>
      <c r="C23" s="584"/>
      <c r="D23" s="584"/>
      <c r="E23" s="584"/>
      <c r="F23" s="584"/>
      <c r="G23" s="584"/>
      <c r="H23" s="584"/>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4">
    <mergeCell ref="A1:F2"/>
    <mergeCell ref="B3:C3"/>
    <mergeCell ref="D3:E3"/>
    <mergeCell ref="F3:H3"/>
  </mergeCells>
  <conditionalFormatting sqref="C6">
    <cfRule type="cellIs" dxfId="42" priority="17" operator="between">
      <formula>0.0001</formula>
      <formula>0.44999</formula>
    </cfRule>
  </conditionalFormatting>
  <conditionalFormatting sqref="C16">
    <cfRule type="cellIs" dxfId="41" priority="6" operator="between">
      <formula>0.0001</formula>
      <formula>0.44999</formula>
    </cfRule>
  </conditionalFormatting>
  <conditionalFormatting sqref="C17:C18">
    <cfRule type="cellIs" dxfId="40" priority="15" operator="between">
      <formula>0</formula>
      <formula>0.5</formula>
    </cfRule>
    <cfRule type="cellIs" dxfId="39" priority="16" operator="between">
      <formula>0</formula>
      <formula>0.49</formula>
    </cfRule>
  </conditionalFormatting>
  <conditionalFormatting sqref="E12">
    <cfRule type="cellIs" dxfId="38" priority="9" operator="between">
      <formula>-0.5</formula>
      <formula>0.5</formula>
    </cfRule>
    <cfRule type="cellIs" dxfId="37" priority="10" operator="between">
      <formula>0</formula>
      <formula>0.49</formula>
    </cfRule>
  </conditionalFormatting>
  <conditionalFormatting sqref="E16">
    <cfRule type="cellIs" dxfId="36" priority="2" operator="between">
      <formula>0.0001</formula>
      <formula>0.44999</formula>
    </cfRule>
  </conditionalFormatting>
  <conditionalFormatting sqref="E18:E19">
    <cfRule type="cellIs" dxfId="35" priority="20" operator="between">
      <formula>0.00001</formula>
      <formula>0.049999</formula>
    </cfRule>
  </conditionalFormatting>
  <conditionalFormatting sqref="G16">
    <cfRule type="cellIs" dxfId="34" priority="1" operator="between">
      <formula>0.0001</formula>
      <formula>0.44999</formula>
    </cfRule>
  </conditionalFormatting>
  <conditionalFormatting sqref="G18:G19">
    <cfRule type="cellIs" dxfId="33" priority="19" operator="between">
      <formula>0.00001</formula>
      <formula>0.049999</formula>
    </cfRule>
  </conditionalFormatting>
  <conditionalFormatting sqref="H7">
    <cfRule type="cellIs" dxfId="32" priority="3" operator="between">
      <formula>0</formula>
      <formula>0.5</formula>
    </cfRule>
    <cfRule type="cellIs" dxfId="31" priority="4" operator="between">
      <formula>0</formula>
      <formula>0.49</formula>
    </cfRule>
  </conditionalFormatting>
  <conditionalFormatting sqref="H18">
    <cfRule type="cellIs" dxfId="30" priority="11" operator="between">
      <formula>0</formula>
      <formula>0.5</formula>
    </cfRule>
    <cfRule type="cellIs" dxfId="29" priority="12"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77" t="s">
        <v>501</v>
      </c>
      <c r="B1" s="1"/>
      <c r="C1" s="1"/>
      <c r="D1" s="1"/>
      <c r="E1" s="1"/>
      <c r="F1" s="1"/>
      <c r="G1" s="1"/>
      <c r="H1" s="1"/>
    </row>
    <row r="2" spans="1:8" x14ac:dyDescent="0.2">
      <c r="A2" s="1"/>
      <c r="B2" s="1"/>
      <c r="C2" s="1"/>
      <c r="D2" s="1"/>
      <c r="E2" s="1"/>
      <c r="F2" s="1"/>
      <c r="G2" s="55" t="s">
        <v>469</v>
      </c>
      <c r="H2" s="1"/>
    </row>
    <row r="3" spans="1:8" x14ac:dyDescent="0.2">
      <c r="A3" s="56"/>
      <c r="B3" s="779">
        <f>INDICE!A3</f>
        <v>45261</v>
      </c>
      <c r="C3" s="778">
        <v>41671</v>
      </c>
      <c r="D3" s="778" t="s">
        <v>115</v>
      </c>
      <c r="E3" s="778"/>
      <c r="F3" s="778" t="s">
        <v>116</v>
      </c>
      <c r="G3" s="778"/>
      <c r="H3" s="1"/>
    </row>
    <row r="4" spans="1:8" x14ac:dyDescent="0.2">
      <c r="A4" s="66"/>
      <c r="B4" s="184" t="s">
        <v>342</v>
      </c>
      <c r="C4" s="185" t="s">
        <v>421</v>
      </c>
      <c r="D4" s="184" t="s">
        <v>342</v>
      </c>
      <c r="E4" s="185" t="s">
        <v>421</v>
      </c>
      <c r="F4" s="184" t="s">
        <v>342</v>
      </c>
      <c r="G4" s="186" t="s">
        <v>421</v>
      </c>
      <c r="H4" s="1"/>
    </row>
    <row r="5" spans="1:8" x14ac:dyDescent="0.2">
      <c r="A5" s="435" t="s">
        <v>468</v>
      </c>
      <c r="B5" s="436">
        <v>37.318286306752981</v>
      </c>
      <c r="C5" s="418">
        <v>-42.800672988262782</v>
      </c>
      <c r="D5" s="437">
        <v>38.333394707291603</v>
      </c>
      <c r="E5" s="418">
        <v>-37.212453817002604</v>
      </c>
      <c r="F5" s="437">
        <v>38.333394707291603</v>
      </c>
      <c r="G5" s="418">
        <v>-37.212453817002604</v>
      </c>
      <c r="H5" s="1"/>
    </row>
    <row r="6" spans="1:8" x14ac:dyDescent="0.2">
      <c r="A6" s="3"/>
      <c r="B6" s="3"/>
      <c r="C6" s="3"/>
      <c r="D6" s="3"/>
      <c r="E6" s="3"/>
      <c r="F6" s="3"/>
      <c r="G6" s="55" t="s">
        <v>343</v>
      </c>
      <c r="H6" s="1"/>
    </row>
    <row r="7" spans="1:8" x14ac:dyDescent="0.2">
      <c r="A7" s="80" t="s">
        <v>571</v>
      </c>
      <c r="B7" s="80"/>
      <c r="C7" s="200"/>
      <c r="D7" s="200"/>
      <c r="E7" s="200"/>
      <c r="F7" s="80"/>
      <c r="G7" s="80"/>
      <c r="H7" s="1"/>
    </row>
    <row r="8" spans="1:8" x14ac:dyDescent="0.2">
      <c r="A8" s="133" t="s">
        <v>344</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8"/>
  <sheetViews>
    <sheetView workbookViewId="0">
      <selection sqref="A1:G2"/>
    </sheetView>
  </sheetViews>
  <sheetFormatPr baseColWidth="10" defaultRowHeight="14.25" x14ac:dyDescent="0.2"/>
  <cols>
    <col min="1" max="1" width="6.5" customWidth="1"/>
    <col min="2" max="2" width="15.625" customWidth="1"/>
    <col min="7" max="7" width="11" style="438"/>
    <col min="9" max="9" width="11.125" customWidth="1"/>
    <col min="10" max="34" width="11" style="1"/>
  </cols>
  <sheetData>
    <row r="1" spans="1:9" x14ac:dyDescent="0.2">
      <c r="A1" s="814" t="s">
        <v>339</v>
      </c>
      <c r="B1" s="814"/>
      <c r="C1" s="814"/>
      <c r="D1" s="814"/>
      <c r="E1" s="814"/>
      <c r="F1" s="814"/>
      <c r="G1" s="814"/>
      <c r="H1" s="1"/>
      <c r="I1" s="1"/>
    </row>
    <row r="2" spans="1:9" x14ac:dyDescent="0.2">
      <c r="A2" s="815"/>
      <c r="B2" s="815"/>
      <c r="C2" s="815"/>
      <c r="D2" s="815"/>
      <c r="E2" s="815"/>
      <c r="F2" s="815"/>
      <c r="G2" s="815"/>
      <c r="H2" s="10"/>
      <c r="I2" s="55" t="s">
        <v>467</v>
      </c>
    </row>
    <row r="3" spans="1:9" x14ac:dyDescent="0.2">
      <c r="A3" s="794" t="s">
        <v>451</v>
      </c>
      <c r="B3" s="794" t="s">
        <v>452</v>
      </c>
      <c r="C3" s="776">
        <f>INDICE!A3</f>
        <v>45261</v>
      </c>
      <c r="D3" s="777">
        <v>41671</v>
      </c>
      <c r="E3" s="777" t="s">
        <v>115</v>
      </c>
      <c r="F3" s="777"/>
      <c r="G3" s="777" t="s">
        <v>116</v>
      </c>
      <c r="H3" s="777"/>
      <c r="I3" s="777"/>
    </row>
    <row r="4" spans="1:9" x14ac:dyDescent="0.2">
      <c r="A4" s="795"/>
      <c r="B4" s="795"/>
      <c r="C4" s="82" t="s">
        <v>54</v>
      </c>
      <c r="D4" s="82" t="s">
        <v>421</v>
      </c>
      <c r="E4" s="82" t="s">
        <v>54</v>
      </c>
      <c r="F4" s="82" t="s">
        <v>421</v>
      </c>
      <c r="G4" s="82" t="s">
        <v>54</v>
      </c>
      <c r="H4" s="83" t="s">
        <v>421</v>
      </c>
      <c r="I4" s="83" t="s">
        <v>106</v>
      </c>
    </row>
    <row r="5" spans="1:9" x14ac:dyDescent="0.2">
      <c r="A5" s="11"/>
      <c r="B5" s="11" t="s">
        <v>269</v>
      </c>
      <c r="C5" s="749">
        <v>0</v>
      </c>
      <c r="D5" s="142">
        <v>-100</v>
      </c>
      <c r="E5" s="760">
        <v>913.2713500000001</v>
      </c>
      <c r="F5" s="142">
        <v>-22.332526968352425</v>
      </c>
      <c r="G5" s="760">
        <v>913.2713500000001</v>
      </c>
      <c r="H5" s="142">
        <v>-22.332526968352425</v>
      </c>
      <c r="I5" s="718">
        <v>1.2097043977077269</v>
      </c>
    </row>
    <row r="6" spans="1:9" x14ac:dyDescent="0.2">
      <c r="A6" s="11"/>
      <c r="B6" s="11" t="s">
        <v>680</v>
      </c>
      <c r="C6" s="749">
        <v>6.4760100000000005</v>
      </c>
      <c r="D6" s="142">
        <v>12.796927525124991</v>
      </c>
      <c r="E6" s="760">
        <v>46.604690000000005</v>
      </c>
      <c r="F6" s="142">
        <v>20.234113022107973</v>
      </c>
      <c r="G6" s="760">
        <v>46.604690000000005</v>
      </c>
      <c r="H6" s="142">
        <v>20.234113022107973</v>
      </c>
      <c r="I6" s="718">
        <v>6.173181546405164E-2</v>
      </c>
    </row>
    <row r="7" spans="1:9" x14ac:dyDescent="0.2">
      <c r="A7" s="11"/>
      <c r="B7" s="11" t="s">
        <v>233</v>
      </c>
      <c r="C7" s="749">
        <v>0</v>
      </c>
      <c r="D7" s="142" t="s">
        <v>142</v>
      </c>
      <c r="E7" s="760">
        <v>62.272590000000001</v>
      </c>
      <c r="F7" s="142">
        <v>-94.153796651198917</v>
      </c>
      <c r="G7" s="760">
        <v>62.272590000000001</v>
      </c>
      <c r="H7" s="142">
        <v>-94.153796651198917</v>
      </c>
      <c r="I7" s="718">
        <v>8.2485261340619315E-2</v>
      </c>
    </row>
    <row r="8" spans="1:9" x14ac:dyDescent="0.2">
      <c r="A8" s="11"/>
      <c r="B8" s="11" t="s">
        <v>273</v>
      </c>
      <c r="C8" s="749">
        <v>0</v>
      </c>
      <c r="D8" s="142" t="s">
        <v>142</v>
      </c>
      <c r="E8" s="760">
        <v>0</v>
      </c>
      <c r="F8" s="142">
        <v>-100</v>
      </c>
      <c r="G8" s="760">
        <v>0</v>
      </c>
      <c r="H8" s="142">
        <v>-100</v>
      </c>
      <c r="I8" s="718">
        <v>0</v>
      </c>
    </row>
    <row r="9" spans="1:9" x14ac:dyDescent="0.2">
      <c r="A9" s="11"/>
      <c r="B9" s="11" t="s">
        <v>277</v>
      </c>
      <c r="C9" s="749">
        <v>0</v>
      </c>
      <c r="D9" s="142" t="s">
        <v>142</v>
      </c>
      <c r="E9" s="760">
        <v>354.99421999999998</v>
      </c>
      <c r="F9" s="142">
        <v>634.76379339678749</v>
      </c>
      <c r="G9" s="760">
        <v>354.99421999999998</v>
      </c>
      <c r="H9" s="142">
        <v>634.76379339678749</v>
      </c>
      <c r="I9" s="718">
        <v>0.47021957832666511</v>
      </c>
    </row>
    <row r="10" spans="1:9" x14ac:dyDescent="0.2">
      <c r="A10" s="11"/>
      <c r="B10" s="11" t="s">
        <v>234</v>
      </c>
      <c r="C10" s="749">
        <v>1530.2457899999995</v>
      </c>
      <c r="D10" s="142">
        <v>-70.994257785511408</v>
      </c>
      <c r="E10" s="760">
        <v>38247.999130000018</v>
      </c>
      <c r="F10" s="142">
        <v>3.9344452536807144</v>
      </c>
      <c r="G10" s="760">
        <v>38247.999130000018</v>
      </c>
      <c r="H10" s="142">
        <v>3.9344452536807144</v>
      </c>
      <c r="I10" s="750">
        <v>50.662678459235941</v>
      </c>
    </row>
    <row r="11" spans="1:9" x14ac:dyDescent="0.2">
      <c r="A11" s="11"/>
      <c r="B11" s="759" t="s">
        <v>325</v>
      </c>
      <c r="C11" s="751">
        <v>1486.7907099999998</v>
      </c>
      <c r="D11" s="414">
        <v>-71.075495362570251</v>
      </c>
      <c r="E11" s="761">
        <v>37383.135690000025</v>
      </c>
      <c r="F11" s="414">
        <v>6.0671964798714306</v>
      </c>
      <c r="G11" s="761">
        <v>37383.135690000025</v>
      </c>
      <c r="H11" s="414">
        <v>6.0671964798714306</v>
      </c>
      <c r="I11" s="752">
        <v>49.517094392918054</v>
      </c>
    </row>
    <row r="12" spans="1:9" x14ac:dyDescent="0.2">
      <c r="A12" s="11"/>
      <c r="B12" s="759" t="s">
        <v>322</v>
      </c>
      <c r="C12" s="751">
        <v>43.455080000000002</v>
      </c>
      <c r="D12" s="414">
        <v>-67.910633475642328</v>
      </c>
      <c r="E12" s="761">
        <v>864.86343999999997</v>
      </c>
      <c r="F12" s="414">
        <v>-44.394364967444822</v>
      </c>
      <c r="G12" s="761">
        <v>864.86343999999997</v>
      </c>
      <c r="H12" s="414">
        <v>-44.394364967444822</v>
      </c>
      <c r="I12" s="752">
        <v>1.145584066317894</v>
      </c>
    </row>
    <row r="13" spans="1:9" x14ac:dyDescent="0.2">
      <c r="A13" s="11"/>
      <c r="B13" s="11" t="s">
        <v>589</v>
      </c>
      <c r="C13" s="749">
        <v>57.170859999999998</v>
      </c>
      <c r="D13" s="142" t="s">
        <v>142</v>
      </c>
      <c r="E13" s="760">
        <v>546.69189000000006</v>
      </c>
      <c r="F13" s="142">
        <v>-2.6946835142573908</v>
      </c>
      <c r="G13" s="760">
        <v>546.69189000000006</v>
      </c>
      <c r="H13" s="142">
        <v>-2.6946835142573908</v>
      </c>
      <c r="I13" s="718">
        <v>0.72413919863373444</v>
      </c>
    </row>
    <row r="14" spans="1:9" x14ac:dyDescent="0.2">
      <c r="A14" s="11"/>
      <c r="B14" s="11" t="s">
        <v>235</v>
      </c>
      <c r="C14" s="749">
        <v>0</v>
      </c>
      <c r="D14" s="142">
        <v>-100</v>
      </c>
      <c r="E14" s="760">
        <v>0</v>
      </c>
      <c r="F14" s="142">
        <v>-100</v>
      </c>
      <c r="G14" s="760">
        <v>0</v>
      </c>
      <c r="H14" s="142">
        <v>-100</v>
      </c>
      <c r="I14" s="718">
        <v>0</v>
      </c>
    </row>
    <row r="15" spans="1:9" x14ac:dyDescent="0.2">
      <c r="A15" s="11"/>
      <c r="B15" s="11" t="s">
        <v>278</v>
      </c>
      <c r="C15" s="749">
        <v>0</v>
      </c>
      <c r="D15" s="142">
        <v>-100</v>
      </c>
      <c r="E15" s="760">
        <v>0</v>
      </c>
      <c r="F15" s="142">
        <v>-100</v>
      </c>
      <c r="G15" s="760">
        <v>0</v>
      </c>
      <c r="H15" s="142">
        <v>-100</v>
      </c>
      <c r="I15" s="718">
        <v>0</v>
      </c>
    </row>
    <row r="16" spans="1:9" x14ac:dyDescent="0.2">
      <c r="A16" s="11"/>
      <c r="B16" s="11" t="s">
        <v>279</v>
      </c>
      <c r="C16" s="749">
        <v>12.89898</v>
      </c>
      <c r="D16" s="142" t="s">
        <v>142</v>
      </c>
      <c r="E16" s="760">
        <v>12.89898</v>
      </c>
      <c r="F16" s="142" t="s">
        <v>142</v>
      </c>
      <c r="G16" s="760">
        <v>12.89898</v>
      </c>
      <c r="H16" s="142" t="s">
        <v>142</v>
      </c>
      <c r="I16" s="718">
        <v>1.7085779414786211E-2</v>
      </c>
    </row>
    <row r="17" spans="1:10" x14ac:dyDescent="0.2">
      <c r="A17" s="11"/>
      <c r="B17" s="11" t="s">
        <v>206</v>
      </c>
      <c r="C17" s="749">
        <v>205.83407</v>
      </c>
      <c r="D17" s="142">
        <v>-85.027304679275943</v>
      </c>
      <c r="E17" s="760">
        <v>8121.4916700000022</v>
      </c>
      <c r="F17" s="142">
        <v>-9.6368440842322443</v>
      </c>
      <c r="G17" s="760">
        <v>8121.4916700000022</v>
      </c>
      <c r="H17" s="142">
        <v>-9.6368440842322443</v>
      </c>
      <c r="I17" s="718">
        <v>10.757595964381968</v>
      </c>
    </row>
    <row r="18" spans="1:10" x14ac:dyDescent="0.2">
      <c r="A18" s="11"/>
      <c r="B18" s="11" t="s">
        <v>207</v>
      </c>
      <c r="C18" s="749">
        <v>0</v>
      </c>
      <c r="D18" s="414" t="s">
        <v>142</v>
      </c>
      <c r="E18" s="760">
        <v>22.125700000000002</v>
      </c>
      <c r="F18" s="414">
        <v>-26.43537905777092</v>
      </c>
      <c r="G18" s="760">
        <v>22.125700000000002</v>
      </c>
      <c r="H18" s="414">
        <v>-26.43537905777092</v>
      </c>
      <c r="I18" s="718">
        <v>2.9307342874997502E-2</v>
      </c>
    </row>
    <row r="19" spans="1:10" x14ac:dyDescent="0.2">
      <c r="A19" s="11"/>
      <c r="B19" s="11" t="s">
        <v>545</v>
      </c>
      <c r="C19" s="749">
        <v>994.30799999999999</v>
      </c>
      <c r="D19" s="142" t="s">
        <v>142</v>
      </c>
      <c r="E19" s="760">
        <v>1039.6869999999999</v>
      </c>
      <c r="F19" s="142">
        <v>-82.446888604654475</v>
      </c>
      <c r="G19" s="760">
        <v>1039.6869999999999</v>
      </c>
      <c r="H19" s="142">
        <v>-82.446888604654475</v>
      </c>
      <c r="I19" s="750">
        <v>1.3771525145725343</v>
      </c>
    </row>
    <row r="20" spans="1:10" x14ac:dyDescent="0.2">
      <c r="A20" s="11"/>
      <c r="B20" s="11" t="s">
        <v>236</v>
      </c>
      <c r="C20" s="749">
        <v>361.00761</v>
      </c>
      <c r="D20" s="142">
        <v>-62.660163962693773</v>
      </c>
      <c r="E20" s="760">
        <v>6476.3684900000007</v>
      </c>
      <c r="F20" s="142">
        <v>10.195454020657605</v>
      </c>
      <c r="G20" s="760">
        <v>6476.3684900000007</v>
      </c>
      <c r="H20" s="142">
        <v>10.195454020657605</v>
      </c>
      <c r="I20" s="750">
        <v>8.578492518711716</v>
      </c>
    </row>
    <row r="21" spans="1:10" x14ac:dyDescent="0.2">
      <c r="A21" s="11"/>
      <c r="B21" s="759" t="s">
        <v>325</v>
      </c>
      <c r="C21" s="751">
        <v>361.00761</v>
      </c>
      <c r="D21" s="414">
        <v>-62.660163962693773</v>
      </c>
      <c r="E21" s="761">
        <v>6476.3684900000007</v>
      </c>
      <c r="F21" s="414">
        <v>10.312289984657534</v>
      </c>
      <c r="G21" s="761">
        <v>6476.3684900000007</v>
      </c>
      <c r="H21" s="414">
        <v>10.312289984657534</v>
      </c>
      <c r="I21" s="752">
        <v>8.578492518711716</v>
      </c>
    </row>
    <row r="22" spans="1:10" x14ac:dyDescent="0.2">
      <c r="A22" s="11"/>
      <c r="B22" s="759" t="s">
        <v>322</v>
      </c>
      <c r="C22" s="751">
        <v>0</v>
      </c>
      <c r="D22" s="414" t="s">
        <v>142</v>
      </c>
      <c r="E22" s="761">
        <v>0</v>
      </c>
      <c r="F22" s="414">
        <v>-100</v>
      </c>
      <c r="G22" s="761">
        <v>0</v>
      </c>
      <c r="H22" s="414">
        <v>-100</v>
      </c>
      <c r="I22" s="752">
        <v>0</v>
      </c>
    </row>
    <row r="23" spans="1:10" x14ac:dyDescent="0.2">
      <c r="A23" s="11"/>
      <c r="B23" s="11" t="s">
        <v>208</v>
      </c>
      <c r="C23" s="749">
        <v>22.994240000000001</v>
      </c>
      <c r="D23" s="142" t="s">
        <v>142</v>
      </c>
      <c r="E23" s="760">
        <v>504.64272</v>
      </c>
      <c r="F23" s="142">
        <v>-52.382405869372803</v>
      </c>
      <c r="G23" s="760">
        <v>504.64272</v>
      </c>
      <c r="H23" s="142">
        <v>-52.382405869372803</v>
      </c>
      <c r="I23" s="718">
        <v>0.66844155097517177</v>
      </c>
    </row>
    <row r="24" spans="1:10" x14ac:dyDescent="0.2">
      <c r="A24" s="11"/>
      <c r="B24" s="11" t="s">
        <v>237</v>
      </c>
      <c r="C24" s="749">
        <v>0</v>
      </c>
      <c r="D24" s="142" t="s">
        <v>142</v>
      </c>
      <c r="E24" s="760">
        <v>364.48255</v>
      </c>
      <c r="F24" s="142">
        <v>277.87187301238436</v>
      </c>
      <c r="G24" s="760">
        <v>364.48255</v>
      </c>
      <c r="H24" s="142">
        <v>277.87187301238436</v>
      </c>
      <c r="I24" s="718">
        <v>0.48278766614405055</v>
      </c>
    </row>
    <row r="25" spans="1:10" x14ac:dyDescent="0.2">
      <c r="A25" s="11"/>
      <c r="B25" s="11" t="s">
        <v>686</v>
      </c>
      <c r="C25" s="749">
        <v>0.59448000000000001</v>
      </c>
      <c r="D25" s="142" t="s">
        <v>142</v>
      </c>
      <c r="E25" s="760">
        <v>0.87817000000000001</v>
      </c>
      <c r="F25" s="142" t="s">
        <v>142</v>
      </c>
      <c r="G25" s="760">
        <v>0.87817000000000001</v>
      </c>
      <c r="H25" s="142" t="s">
        <v>142</v>
      </c>
      <c r="I25" s="718">
        <v>1.1632097195811457E-3</v>
      </c>
    </row>
    <row r="26" spans="1:10" ht="14.25" customHeight="1" x14ac:dyDescent="0.2">
      <c r="A26" s="160" t="s">
        <v>442</v>
      </c>
      <c r="B26" s="715"/>
      <c r="C26" s="753">
        <v>3191.5300399999996</v>
      </c>
      <c r="D26" s="147">
        <v>-65.647069703305959</v>
      </c>
      <c r="E26" s="762">
        <v>56714.409150000021</v>
      </c>
      <c r="F26" s="147">
        <v>-9.0574633861139979</v>
      </c>
      <c r="G26" s="762">
        <v>56714.409150000021</v>
      </c>
      <c r="H26" s="147">
        <v>-9.0574633861139979</v>
      </c>
      <c r="I26" s="742">
        <v>75.122985257503544</v>
      </c>
    </row>
    <row r="27" spans="1:10" x14ac:dyDescent="0.2">
      <c r="A27" s="11"/>
      <c r="B27" s="11" t="s">
        <v>241</v>
      </c>
      <c r="C27" s="749">
        <v>809</v>
      </c>
      <c r="D27" s="142">
        <v>53.510436432637576</v>
      </c>
      <c r="E27" s="760">
        <v>9472.175009999999</v>
      </c>
      <c r="F27" s="142">
        <v>403.36518331145675</v>
      </c>
      <c r="G27" s="760">
        <v>9472.175009999999</v>
      </c>
      <c r="H27" s="142">
        <v>403.36518331145675</v>
      </c>
      <c r="I27" s="750">
        <v>12.546689180005732</v>
      </c>
    </row>
    <row r="28" spans="1:10" x14ac:dyDescent="0.2">
      <c r="A28" s="11"/>
      <c r="B28" s="759" t="s">
        <v>325</v>
      </c>
      <c r="C28" s="751">
        <v>809</v>
      </c>
      <c r="D28" s="414">
        <v>53.510436432637576</v>
      </c>
      <c r="E28" s="761">
        <v>9471</v>
      </c>
      <c r="F28" s="414">
        <v>403.30274156777921</v>
      </c>
      <c r="G28" s="761">
        <v>9471</v>
      </c>
      <c r="H28" s="414">
        <v>403.30274156777921</v>
      </c>
      <c r="I28" s="752">
        <v>12.545132780843153</v>
      </c>
    </row>
    <row r="29" spans="1:10" ht="14.25" customHeight="1" x14ac:dyDescent="0.2">
      <c r="A29" s="11"/>
      <c r="B29" s="759" t="s">
        <v>322</v>
      </c>
      <c r="C29" s="751">
        <v>0</v>
      </c>
      <c r="D29" s="414" t="s">
        <v>142</v>
      </c>
      <c r="E29" s="761">
        <v>1.1750099999999999</v>
      </c>
      <c r="F29" s="414" t="s">
        <v>142</v>
      </c>
      <c r="G29" s="761">
        <v>1.1750099999999999</v>
      </c>
      <c r="H29" s="414" t="s">
        <v>142</v>
      </c>
      <c r="I29" s="752">
        <v>1.5563991625824633E-3</v>
      </c>
    </row>
    <row r="30" spans="1:10" ht="14.25" customHeight="1" x14ac:dyDescent="0.2">
      <c r="A30" s="160" t="s">
        <v>443</v>
      </c>
      <c r="B30" s="715"/>
      <c r="C30" s="753">
        <v>809</v>
      </c>
      <c r="D30" s="147">
        <v>53.510436432637576</v>
      </c>
      <c r="E30" s="762">
        <v>9472.175009999999</v>
      </c>
      <c r="F30" s="147">
        <v>403.36518331145675</v>
      </c>
      <c r="G30" s="762">
        <v>9472.175009999999</v>
      </c>
      <c r="H30" s="147">
        <v>403.36518331145675</v>
      </c>
      <c r="I30" s="742">
        <v>12.546689180005732</v>
      </c>
    </row>
    <row r="31" spans="1:10" ht="14.25" customHeight="1" x14ac:dyDescent="0.2">
      <c r="A31" s="11"/>
      <c r="B31" s="11" t="s">
        <v>231</v>
      </c>
      <c r="C31" s="749">
        <v>17.60643</v>
      </c>
      <c r="D31" s="142" t="s">
        <v>142</v>
      </c>
      <c r="E31" s="760">
        <v>186.25890999999999</v>
      </c>
      <c r="F31" s="142">
        <v>167.39646258222137</v>
      </c>
      <c r="G31" s="760">
        <v>186.25890999999999</v>
      </c>
      <c r="H31" s="142">
        <v>167.39646258222137</v>
      </c>
      <c r="I31" s="718">
        <v>0.24671552714234127</v>
      </c>
      <c r="J31" s="430"/>
    </row>
    <row r="32" spans="1:10" ht="14.25" customHeight="1" x14ac:dyDescent="0.2">
      <c r="A32" s="160" t="s">
        <v>303</v>
      </c>
      <c r="B32" s="715"/>
      <c r="C32" s="753">
        <v>17.60643</v>
      </c>
      <c r="D32" s="147" t="s">
        <v>142</v>
      </c>
      <c r="E32" s="762">
        <v>186.25890999999999</v>
      </c>
      <c r="F32" s="147">
        <v>167.39646258222137</v>
      </c>
      <c r="G32" s="762">
        <v>186.25890999999999</v>
      </c>
      <c r="H32" s="147">
        <v>167.39646258222137</v>
      </c>
      <c r="I32" s="742">
        <v>0.24671552714234127</v>
      </c>
      <c r="J32" s="430"/>
    </row>
    <row r="33" spans="1:9" ht="14.25" customHeight="1" x14ac:dyDescent="0.2">
      <c r="A33" s="11"/>
      <c r="B33" s="11" t="s">
        <v>566</v>
      </c>
      <c r="C33" s="749">
        <v>0</v>
      </c>
      <c r="D33" s="142" t="s">
        <v>142</v>
      </c>
      <c r="E33" s="760">
        <v>16.062999999999999</v>
      </c>
      <c r="F33" s="142" t="s">
        <v>142</v>
      </c>
      <c r="G33" s="760">
        <v>16.062999999999999</v>
      </c>
      <c r="H33" s="142" t="s">
        <v>142</v>
      </c>
      <c r="I33" s="718">
        <v>2.127678891972163E-2</v>
      </c>
    </row>
    <row r="34" spans="1:9" ht="14.25" customHeight="1" x14ac:dyDescent="0.2">
      <c r="A34" s="11"/>
      <c r="B34" s="11" t="s">
        <v>202</v>
      </c>
      <c r="C34" s="749">
        <v>0</v>
      </c>
      <c r="D34" s="142">
        <v>-100</v>
      </c>
      <c r="E34" s="760">
        <v>691.80743999999993</v>
      </c>
      <c r="F34" s="142">
        <v>-12.044156867444768</v>
      </c>
      <c r="G34" s="760">
        <v>691.80743999999993</v>
      </c>
      <c r="H34" s="142">
        <v>-12.044156867444768</v>
      </c>
      <c r="I34" s="718">
        <v>0.916356899332191</v>
      </c>
    </row>
    <row r="35" spans="1:9" ht="15.75" customHeight="1" x14ac:dyDescent="0.2">
      <c r="A35" s="11"/>
      <c r="B35" s="11" t="s">
        <v>681</v>
      </c>
      <c r="C35" s="749">
        <v>0</v>
      </c>
      <c r="D35" s="142" t="s">
        <v>142</v>
      </c>
      <c r="E35" s="760">
        <v>19.89575</v>
      </c>
      <c r="F35" s="142" t="s">
        <v>142</v>
      </c>
      <c r="G35" s="760">
        <v>19.89575</v>
      </c>
      <c r="H35" s="142" t="s">
        <v>142</v>
      </c>
      <c r="I35" s="718">
        <v>2.6353587321767517E-2</v>
      </c>
    </row>
    <row r="36" spans="1:9" s="1" customFormat="1" ht="14.25" customHeight="1" x14ac:dyDescent="0.2">
      <c r="A36" s="11"/>
      <c r="B36" s="11" t="s">
        <v>682</v>
      </c>
      <c r="C36" s="749">
        <v>0</v>
      </c>
      <c r="D36" s="142" t="s">
        <v>142</v>
      </c>
      <c r="E36" s="760">
        <v>4809.8361799999993</v>
      </c>
      <c r="F36" s="142">
        <v>83.678621059221413</v>
      </c>
      <c r="G36" s="760">
        <v>4809.8361799999993</v>
      </c>
      <c r="H36" s="142">
        <v>83.678621059221413</v>
      </c>
      <c r="I36" s="718">
        <v>6.3710308871506065</v>
      </c>
    </row>
    <row r="37" spans="1:9" s="1" customFormat="1" x14ac:dyDescent="0.2">
      <c r="A37" s="160" t="s">
        <v>683</v>
      </c>
      <c r="B37" s="715"/>
      <c r="C37" s="753">
        <v>0</v>
      </c>
      <c r="D37" s="147">
        <v>-100</v>
      </c>
      <c r="E37" s="762">
        <v>5537.6023699999996</v>
      </c>
      <c r="F37" s="147">
        <v>62.624108791206332</v>
      </c>
      <c r="G37" s="762">
        <v>5537.6023699999996</v>
      </c>
      <c r="H37" s="147">
        <v>62.624108791206332</v>
      </c>
      <c r="I37" s="742">
        <v>7.3350181627242872</v>
      </c>
    </row>
    <row r="38" spans="1:9" s="1" customFormat="1" x14ac:dyDescent="0.2">
      <c r="A38" s="11"/>
      <c r="B38" s="11" t="s">
        <v>538</v>
      </c>
      <c r="C38" s="749">
        <v>0</v>
      </c>
      <c r="D38" s="142" t="s">
        <v>142</v>
      </c>
      <c r="E38" s="760">
        <v>1151.1730500000001</v>
      </c>
      <c r="F38" s="142">
        <v>425.5680794835323</v>
      </c>
      <c r="G38" s="760">
        <v>1151.1730500000001</v>
      </c>
      <c r="H38" s="142">
        <v>425.5680794835323</v>
      </c>
      <c r="I38" s="718">
        <v>1.5248251257499941</v>
      </c>
    </row>
    <row r="39" spans="1:9" s="1" customFormat="1" x14ac:dyDescent="0.2">
      <c r="A39" s="11"/>
      <c r="B39" s="11" t="s">
        <v>653</v>
      </c>
      <c r="C39" s="749">
        <v>0</v>
      </c>
      <c r="D39" s="142" t="s">
        <v>142</v>
      </c>
      <c r="E39" s="760">
        <v>938.38300000000004</v>
      </c>
      <c r="F39" s="142" t="s">
        <v>142</v>
      </c>
      <c r="G39" s="760">
        <v>938.38300000000004</v>
      </c>
      <c r="H39" s="142" t="s">
        <v>142</v>
      </c>
      <c r="I39" s="718">
        <v>1.2429668814577066</v>
      </c>
    </row>
    <row r="40" spans="1:9" s="1" customFormat="1" x14ac:dyDescent="0.2">
      <c r="A40" s="11"/>
      <c r="B40" s="11" t="s">
        <v>619</v>
      </c>
      <c r="C40" s="749">
        <v>0</v>
      </c>
      <c r="D40" s="142" t="s">
        <v>142</v>
      </c>
      <c r="E40" s="760">
        <v>13.841749999999999</v>
      </c>
      <c r="F40" s="142">
        <v>-89.471505997364247</v>
      </c>
      <c r="G40" s="760">
        <v>13.841749999999999</v>
      </c>
      <c r="H40" s="142">
        <v>-89.471505997364247</v>
      </c>
      <c r="I40" s="718">
        <v>1.8334557245194349E-2</v>
      </c>
    </row>
    <row r="41" spans="1:9" s="1" customFormat="1" x14ac:dyDescent="0.2">
      <c r="A41" s="160" t="s">
        <v>459</v>
      </c>
      <c r="B41" s="715"/>
      <c r="C41" s="753">
        <v>0</v>
      </c>
      <c r="D41" s="147" t="s">
        <v>142</v>
      </c>
      <c r="E41" s="762">
        <v>2103.3977999999997</v>
      </c>
      <c r="F41" s="147">
        <v>500.10755385674202</v>
      </c>
      <c r="G41" s="762">
        <v>2103.3977999999997</v>
      </c>
      <c r="H41" s="147">
        <v>500.10755385674202</v>
      </c>
      <c r="I41" s="742">
        <v>2.7861265644528945</v>
      </c>
    </row>
    <row r="42" spans="1:9" s="1" customFormat="1" ht="14.25" customHeight="1" x14ac:dyDescent="0.2">
      <c r="A42" s="160" t="s">
        <v>684</v>
      </c>
      <c r="B42" s="715"/>
      <c r="C42" s="753">
        <v>80.019779999999997</v>
      </c>
      <c r="D42" s="147">
        <v>406.87134984480895</v>
      </c>
      <c r="E42" s="762">
        <v>1481.57132</v>
      </c>
      <c r="F42" s="147">
        <v>554.37385796499836</v>
      </c>
      <c r="G42" s="762">
        <v>1481.57132</v>
      </c>
      <c r="H42" s="147">
        <v>554.37385796499836</v>
      </c>
      <c r="I42" s="742">
        <v>1.9624653081711605</v>
      </c>
    </row>
    <row r="43" spans="1:9" s="1" customFormat="1" ht="14.25" customHeight="1" x14ac:dyDescent="0.2">
      <c r="A43" s="754" t="s">
        <v>114</v>
      </c>
      <c r="B43" s="664"/>
      <c r="C43" s="755">
        <v>4098.1562499999991</v>
      </c>
      <c r="D43" s="665">
        <v>-60.861271797335782</v>
      </c>
      <c r="E43" s="755">
        <v>75495.414560000048</v>
      </c>
      <c r="F43" s="755">
        <v>10.540837751284164</v>
      </c>
      <c r="G43" s="755">
        <v>75495.414560000048</v>
      </c>
      <c r="H43" s="755">
        <v>10.540837751284164</v>
      </c>
      <c r="I43" s="755">
        <v>100</v>
      </c>
    </row>
    <row r="44" spans="1:9" s="1" customFormat="1" x14ac:dyDescent="0.2">
      <c r="A44" s="756"/>
      <c r="B44" s="744" t="s">
        <v>325</v>
      </c>
      <c r="C44" s="745">
        <v>2656.7983199999999</v>
      </c>
      <c r="D44" s="530">
        <v>-59.952165236891894</v>
      </c>
      <c r="E44" s="745">
        <v>53330.504180000025</v>
      </c>
      <c r="F44" s="530">
        <v>24.031707025352173</v>
      </c>
      <c r="G44" s="745">
        <v>53330.504180000025</v>
      </c>
      <c r="H44" s="530">
        <v>24.031707025352173</v>
      </c>
      <c r="I44" s="745">
        <v>70.640719692472913</v>
      </c>
    </row>
    <row r="45" spans="1:9" s="1" customFormat="1" x14ac:dyDescent="0.2">
      <c r="A45" s="744"/>
      <c r="B45" s="744" t="s">
        <v>322</v>
      </c>
      <c r="C45" s="745">
        <v>1441.3579300000001</v>
      </c>
      <c r="D45" s="530">
        <v>-62.433179135980744</v>
      </c>
      <c r="E45" s="745">
        <v>22164.910379999998</v>
      </c>
      <c r="F45" s="530">
        <v>-12.387936241760714</v>
      </c>
      <c r="G45" s="745">
        <v>22164.910379999998</v>
      </c>
      <c r="H45" s="530">
        <v>-12.387936241760714</v>
      </c>
      <c r="I45" s="745">
        <v>29.35928030752704</v>
      </c>
    </row>
    <row r="46" spans="1:9" s="1" customFormat="1" ht="14.25" customHeight="1" x14ac:dyDescent="0.2">
      <c r="A46" s="757"/>
      <c r="B46" s="757" t="s">
        <v>446</v>
      </c>
      <c r="C46" s="758">
        <v>3202.6604599999996</v>
      </c>
      <c r="D46" s="532">
        <v>-65.505947632888635</v>
      </c>
      <c r="E46" s="758">
        <v>57812.342120000023</v>
      </c>
      <c r="F46" s="532">
        <v>-7.0896332202874266</v>
      </c>
      <c r="G46" s="758">
        <v>57812.342120000023</v>
      </c>
      <c r="H46" s="532">
        <v>-7.0896332202874266</v>
      </c>
      <c r="I46" s="758">
        <v>76.577289437961312</v>
      </c>
    </row>
    <row r="47" spans="1:9" s="1" customFormat="1" ht="14.25" customHeight="1" x14ac:dyDescent="0.2">
      <c r="A47" s="757"/>
      <c r="B47" s="757" t="s">
        <v>447</v>
      </c>
      <c r="C47" s="758">
        <v>895.49579000000006</v>
      </c>
      <c r="D47" s="532">
        <v>-24.505421775480446</v>
      </c>
      <c r="E47" s="758">
        <v>17683.072440000029</v>
      </c>
      <c r="F47" s="532">
        <v>191.19337710506875</v>
      </c>
      <c r="G47" s="758">
        <v>17683.072440000029</v>
      </c>
      <c r="H47" s="532">
        <v>191.19337710506875</v>
      </c>
      <c r="I47" s="758">
        <v>23.422710562038692</v>
      </c>
    </row>
    <row r="48" spans="1:9" s="1" customFormat="1" x14ac:dyDescent="0.2">
      <c r="A48" s="744"/>
      <c r="B48" s="744" t="s">
        <v>448</v>
      </c>
      <c r="C48" s="745">
        <v>3104.2944499999994</v>
      </c>
      <c r="D48" s="155">
        <v>-66.565392535794061</v>
      </c>
      <c r="E48" s="746">
        <v>55593.465980000023</v>
      </c>
      <c r="F48" s="155">
        <v>-8.3711610318807264</v>
      </c>
      <c r="G48" s="746">
        <v>55593.465980000023</v>
      </c>
      <c r="H48" s="155">
        <v>-8.3711610318807264</v>
      </c>
      <c r="I48" s="745">
        <v>73.638202139836011</v>
      </c>
    </row>
    <row r="49" spans="1:9" s="1" customFormat="1" x14ac:dyDescent="0.2">
      <c r="A49" s="80" t="s">
        <v>696</v>
      </c>
      <c r="B49" s="734"/>
      <c r="C49" s="734"/>
      <c r="D49" s="734"/>
      <c r="E49" s="734"/>
      <c r="F49" s="734"/>
      <c r="G49" s="734"/>
      <c r="H49" s="734"/>
      <c r="I49" s="747" t="s">
        <v>220</v>
      </c>
    </row>
    <row r="50" spans="1:9" s="1" customFormat="1" x14ac:dyDescent="0.2">
      <c r="A50" s="734" t="s">
        <v>688</v>
      </c>
      <c r="B50" s="733"/>
      <c r="C50" s="733"/>
      <c r="D50" s="733"/>
      <c r="E50" s="733"/>
      <c r="F50" s="733"/>
      <c r="G50" s="733"/>
      <c r="H50" s="733"/>
      <c r="I50" s="733"/>
    </row>
    <row r="51" spans="1:9" s="1" customFormat="1" x14ac:dyDescent="0.2">
      <c r="A51" s="734" t="s">
        <v>689</v>
      </c>
      <c r="G51" s="617"/>
    </row>
    <row r="52" spans="1:9" s="1" customFormat="1" x14ac:dyDescent="0.2">
      <c r="G52" s="617"/>
    </row>
    <row r="53" spans="1:9" s="1" customFormat="1" x14ac:dyDescent="0.2">
      <c r="G53" s="617"/>
    </row>
    <row r="54" spans="1:9" s="1" customFormat="1" x14ac:dyDescent="0.2">
      <c r="G54" s="617"/>
    </row>
    <row r="55" spans="1:9" s="1" customFormat="1" x14ac:dyDescent="0.2">
      <c r="G55" s="617"/>
    </row>
    <row r="56" spans="1:9" s="1" customFormat="1" x14ac:dyDescent="0.2">
      <c r="G56" s="617"/>
    </row>
    <row r="57" spans="1:9" s="1" customFormat="1" x14ac:dyDescent="0.2">
      <c r="G57" s="617"/>
    </row>
    <row r="58" spans="1:9" s="1" customFormat="1" x14ac:dyDescent="0.2">
      <c r="G58" s="617"/>
    </row>
    <row r="59" spans="1:9" s="1" customFormat="1" x14ac:dyDescent="0.2">
      <c r="G59" s="617"/>
    </row>
    <row r="60" spans="1:9" s="1" customFormat="1" x14ac:dyDescent="0.2">
      <c r="G60" s="617"/>
    </row>
    <row r="61" spans="1:9" s="1" customFormat="1" x14ac:dyDescent="0.2">
      <c r="G61" s="617"/>
    </row>
    <row r="62" spans="1:9" s="1" customFormat="1" x14ac:dyDescent="0.2">
      <c r="G62" s="617"/>
    </row>
    <row r="63" spans="1:9" s="1" customFormat="1" x14ac:dyDescent="0.2">
      <c r="G63" s="617"/>
    </row>
    <row r="64" spans="1:9" s="1" customFormat="1" x14ac:dyDescent="0.2">
      <c r="G64" s="617"/>
    </row>
    <row r="65" spans="7:7" s="1" customFormat="1" x14ac:dyDescent="0.2">
      <c r="G65" s="617"/>
    </row>
    <row r="66" spans="7:7" s="1" customFormat="1" x14ac:dyDescent="0.2">
      <c r="G66" s="617"/>
    </row>
    <row r="67" spans="7:7" s="1" customFormat="1" x14ac:dyDescent="0.2">
      <c r="G67" s="617"/>
    </row>
    <row r="68" spans="7:7" s="1" customFormat="1" x14ac:dyDescent="0.2">
      <c r="G68" s="617"/>
    </row>
    <row r="69" spans="7:7" s="1" customFormat="1" x14ac:dyDescent="0.2">
      <c r="G69" s="617"/>
    </row>
    <row r="70" spans="7:7" s="1" customFormat="1" x14ac:dyDescent="0.2">
      <c r="G70" s="617"/>
    </row>
    <row r="71" spans="7:7" s="1" customFormat="1" x14ac:dyDescent="0.2">
      <c r="G71" s="617"/>
    </row>
    <row r="72" spans="7:7" s="1" customFormat="1" x14ac:dyDescent="0.2">
      <c r="G72" s="617"/>
    </row>
    <row r="73" spans="7:7" s="1" customFormat="1" x14ac:dyDescent="0.2">
      <c r="G73" s="617"/>
    </row>
    <row r="74" spans="7:7" s="1" customFormat="1" x14ac:dyDescent="0.2">
      <c r="G74" s="617"/>
    </row>
    <row r="75" spans="7:7" s="1" customFormat="1" x14ac:dyDescent="0.2">
      <c r="G75" s="617"/>
    </row>
    <row r="76" spans="7:7" s="1" customFormat="1" x14ac:dyDescent="0.2">
      <c r="G76" s="617"/>
    </row>
    <row r="77" spans="7:7" s="1" customFormat="1" x14ac:dyDescent="0.2">
      <c r="G77" s="617"/>
    </row>
    <row r="78" spans="7:7" s="1" customFormat="1" x14ac:dyDescent="0.2">
      <c r="G78" s="617"/>
    </row>
    <row r="79" spans="7:7" s="1" customFormat="1" x14ac:dyDescent="0.2">
      <c r="G79" s="617"/>
    </row>
    <row r="80" spans="7:7" s="1" customFormat="1" x14ac:dyDescent="0.2">
      <c r="G80" s="617"/>
    </row>
    <row r="81" spans="7:7" s="1" customFormat="1" x14ac:dyDescent="0.2">
      <c r="G81" s="617"/>
    </row>
    <row r="82" spans="7:7" s="1" customFormat="1" x14ac:dyDescent="0.2">
      <c r="G82" s="617"/>
    </row>
    <row r="83" spans="7:7" s="1" customFormat="1" x14ac:dyDescent="0.2">
      <c r="G83" s="617"/>
    </row>
    <row r="84" spans="7:7" s="1" customFormat="1" x14ac:dyDescent="0.2">
      <c r="G84" s="617"/>
    </row>
    <row r="85" spans="7:7" s="1" customFormat="1" x14ac:dyDescent="0.2">
      <c r="G85" s="617"/>
    </row>
    <row r="86" spans="7:7" s="1" customFormat="1" x14ac:dyDescent="0.2">
      <c r="G86" s="617"/>
    </row>
    <row r="87" spans="7:7" s="1" customFormat="1" x14ac:dyDescent="0.2">
      <c r="G87" s="617"/>
    </row>
    <row r="88" spans="7:7" s="1" customFormat="1" x14ac:dyDescent="0.2">
      <c r="G88" s="617"/>
    </row>
    <row r="89" spans="7:7" s="1" customFormat="1" x14ac:dyDescent="0.2">
      <c r="G89" s="617"/>
    </row>
    <row r="90" spans="7:7" s="1" customFormat="1" x14ac:dyDescent="0.2">
      <c r="G90" s="617"/>
    </row>
    <row r="91" spans="7:7" s="1" customFormat="1" x14ac:dyDescent="0.2">
      <c r="G91" s="617"/>
    </row>
    <row r="92" spans="7:7" s="1" customFormat="1" x14ac:dyDescent="0.2">
      <c r="G92" s="617"/>
    </row>
    <row r="93" spans="7:7" s="1" customFormat="1" x14ac:dyDescent="0.2">
      <c r="G93" s="617"/>
    </row>
    <row r="94" spans="7:7" s="1" customFormat="1" x14ac:dyDescent="0.2">
      <c r="G94" s="617"/>
    </row>
    <row r="95" spans="7:7" s="1" customFormat="1" x14ac:dyDescent="0.2">
      <c r="G95" s="617"/>
    </row>
    <row r="96" spans="7:7" s="1" customFormat="1" x14ac:dyDescent="0.2">
      <c r="G96" s="617"/>
    </row>
    <row r="97" spans="7:7" s="1" customFormat="1" x14ac:dyDescent="0.2">
      <c r="G97" s="617"/>
    </row>
    <row r="98" spans="7:7" s="1" customFormat="1" x14ac:dyDescent="0.2">
      <c r="G98" s="617"/>
    </row>
    <row r="99" spans="7:7" s="1" customFormat="1" x14ac:dyDescent="0.2">
      <c r="G99" s="617"/>
    </row>
    <row r="100" spans="7:7" s="1" customFormat="1" x14ac:dyDescent="0.2">
      <c r="G100" s="617"/>
    </row>
    <row r="101" spans="7:7" s="1" customFormat="1" x14ac:dyDescent="0.2">
      <c r="G101" s="617"/>
    </row>
    <row r="102" spans="7:7" s="1" customFormat="1" x14ac:dyDescent="0.2">
      <c r="G102" s="617"/>
    </row>
    <row r="103" spans="7:7" s="1" customFormat="1" x14ac:dyDescent="0.2">
      <c r="G103" s="617"/>
    </row>
    <row r="104" spans="7:7" s="1" customFormat="1" x14ac:dyDescent="0.2">
      <c r="G104" s="617"/>
    </row>
    <row r="105" spans="7:7" s="1" customFormat="1" x14ac:dyDescent="0.2">
      <c r="G105" s="617"/>
    </row>
    <row r="106" spans="7:7" s="1" customFormat="1" x14ac:dyDescent="0.2">
      <c r="G106" s="617"/>
    </row>
    <row r="107" spans="7:7" s="1" customFormat="1" x14ac:dyDescent="0.2">
      <c r="G107" s="617"/>
    </row>
    <row r="108" spans="7:7" s="1" customFormat="1" x14ac:dyDescent="0.2">
      <c r="G108" s="617"/>
    </row>
    <row r="109" spans="7:7" s="1" customFormat="1" x14ac:dyDescent="0.2">
      <c r="G109" s="617"/>
    </row>
    <row r="110" spans="7:7" s="1" customFormat="1" x14ac:dyDescent="0.2">
      <c r="G110" s="617"/>
    </row>
    <row r="111" spans="7:7" s="1" customFormat="1" x14ac:dyDescent="0.2">
      <c r="G111" s="617"/>
    </row>
    <row r="112" spans="7:7" s="1" customFormat="1" x14ac:dyDescent="0.2">
      <c r="G112" s="617"/>
    </row>
    <row r="113" spans="7:7" s="1" customFormat="1" x14ac:dyDescent="0.2">
      <c r="G113" s="617"/>
    </row>
    <row r="114" spans="7:7" s="1" customFormat="1" x14ac:dyDescent="0.2">
      <c r="G114" s="617"/>
    </row>
    <row r="115" spans="7:7" s="1" customFormat="1" x14ac:dyDescent="0.2">
      <c r="G115" s="617"/>
    </row>
    <row r="116" spans="7:7" s="1" customFormat="1" x14ac:dyDescent="0.2">
      <c r="G116" s="617"/>
    </row>
    <row r="117" spans="7:7" s="1" customFormat="1" x14ac:dyDescent="0.2">
      <c r="G117" s="617"/>
    </row>
    <row r="118" spans="7:7" s="1" customFormat="1" x14ac:dyDescent="0.2">
      <c r="G118" s="617"/>
    </row>
    <row r="119" spans="7:7" s="1" customFormat="1" x14ac:dyDescent="0.2">
      <c r="G119" s="617"/>
    </row>
    <row r="120" spans="7:7" s="1" customFormat="1" x14ac:dyDescent="0.2">
      <c r="G120" s="617"/>
    </row>
    <row r="121" spans="7:7" s="1" customFormat="1" x14ac:dyDescent="0.2">
      <c r="G121" s="617"/>
    </row>
    <row r="122" spans="7:7" s="1" customFormat="1" x14ac:dyDescent="0.2">
      <c r="G122" s="617"/>
    </row>
    <row r="123" spans="7:7" s="1" customFormat="1" x14ac:dyDescent="0.2">
      <c r="G123" s="617"/>
    </row>
    <row r="124" spans="7:7" s="1" customFormat="1" x14ac:dyDescent="0.2">
      <c r="G124" s="617"/>
    </row>
    <row r="125" spans="7:7" s="1" customFormat="1" x14ac:dyDescent="0.2">
      <c r="G125" s="617"/>
    </row>
    <row r="126" spans="7:7" s="1" customFormat="1" x14ac:dyDescent="0.2">
      <c r="G126" s="617"/>
    </row>
    <row r="127" spans="7:7" s="1" customFormat="1" x14ac:dyDescent="0.2">
      <c r="G127" s="617"/>
    </row>
    <row r="128" spans="7:7" s="1" customFormat="1" x14ac:dyDescent="0.2">
      <c r="G128" s="617"/>
    </row>
    <row r="129" spans="7:7" s="1" customFormat="1" x14ac:dyDescent="0.2">
      <c r="G129" s="617"/>
    </row>
    <row r="130" spans="7:7" s="1" customFormat="1" x14ac:dyDescent="0.2">
      <c r="G130" s="617"/>
    </row>
    <row r="131" spans="7:7" s="1" customFormat="1" x14ac:dyDescent="0.2">
      <c r="G131" s="617"/>
    </row>
    <row r="132" spans="7:7" s="1" customFormat="1" x14ac:dyDescent="0.2">
      <c r="G132" s="617"/>
    </row>
    <row r="133" spans="7:7" s="1" customFormat="1" x14ac:dyDescent="0.2">
      <c r="G133" s="617"/>
    </row>
    <row r="134" spans="7:7" s="1" customFormat="1" x14ac:dyDescent="0.2">
      <c r="G134" s="617"/>
    </row>
    <row r="135" spans="7:7" s="1" customFormat="1" x14ac:dyDescent="0.2">
      <c r="G135" s="617"/>
    </row>
    <row r="136" spans="7:7" s="1" customFormat="1" x14ac:dyDescent="0.2">
      <c r="G136" s="617"/>
    </row>
    <row r="137" spans="7:7" s="1" customFormat="1" x14ac:dyDescent="0.2">
      <c r="G137" s="617"/>
    </row>
    <row r="138" spans="7:7" s="1" customFormat="1" x14ac:dyDescent="0.2">
      <c r="G138" s="617"/>
    </row>
    <row r="139" spans="7:7" s="1" customFormat="1" x14ac:dyDescent="0.2">
      <c r="G139" s="617"/>
    </row>
    <row r="140" spans="7:7" s="1" customFormat="1" x14ac:dyDescent="0.2">
      <c r="G140" s="617"/>
    </row>
    <row r="141" spans="7:7" s="1" customFormat="1" x14ac:dyDescent="0.2">
      <c r="G141" s="617"/>
    </row>
    <row r="142" spans="7:7" s="1" customFormat="1" x14ac:dyDescent="0.2">
      <c r="G142" s="617"/>
    </row>
    <row r="143" spans="7:7" s="1" customFormat="1" x14ac:dyDescent="0.2">
      <c r="G143" s="617"/>
    </row>
    <row r="144" spans="7:7" s="1" customFormat="1" x14ac:dyDescent="0.2">
      <c r="G144" s="617"/>
    </row>
    <row r="145" spans="7:7" s="1" customFormat="1" x14ac:dyDescent="0.2">
      <c r="G145" s="617"/>
    </row>
    <row r="146" spans="7:7" s="1" customFormat="1" x14ac:dyDescent="0.2">
      <c r="G146" s="617"/>
    </row>
    <row r="147" spans="7:7" s="1" customFormat="1" x14ac:dyDescent="0.2">
      <c r="G147" s="617"/>
    </row>
    <row r="148" spans="7:7" s="1" customFormat="1" x14ac:dyDescent="0.2">
      <c r="G148" s="617"/>
    </row>
    <row r="149" spans="7:7" s="1" customFormat="1" x14ac:dyDescent="0.2">
      <c r="G149" s="617"/>
    </row>
    <row r="150" spans="7:7" s="1" customFormat="1" x14ac:dyDescent="0.2">
      <c r="G150" s="617"/>
    </row>
    <row r="151" spans="7:7" s="1" customFormat="1" x14ac:dyDescent="0.2">
      <c r="G151" s="617"/>
    </row>
    <row r="152" spans="7:7" s="1" customFormat="1" x14ac:dyDescent="0.2">
      <c r="G152" s="617"/>
    </row>
    <row r="153" spans="7:7" s="1" customFormat="1" x14ac:dyDescent="0.2">
      <c r="G153" s="617"/>
    </row>
    <row r="154" spans="7:7" s="1" customFormat="1" x14ac:dyDescent="0.2">
      <c r="G154" s="617"/>
    </row>
    <row r="155" spans="7:7" s="1" customFormat="1" x14ac:dyDescent="0.2">
      <c r="G155" s="617"/>
    </row>
    <row r="156" spans="7:7" s="1" customFormat="1" x14ac:dyDescent="0.2">
      <c r="G156" s="617"/>
    </row>
    <row r="157" spans="7:7" s="1" customFormat="1" x14ac:dyDescent="0.2">
      <c r="G157" s="617"/>
    </row>
    <row r="158" spans="7:7" s="1" customFormat="1" x14ac:dyDescent="0.2">
      <c r="G158" s="617"/>
    </row>
    <row r="159" spans="7:7" s="1" customFormat="1" x14ac:dyDescent="0.2">
      <c r="G159" s="617"/>
    </row>
    <row r="160" spans="7:7" s="1" customFormat="1" x14ac:dyDescent="0.2">
      <c r="G160" s="617"/>
    </row>
    <row r="161" spans="7:7" s="1" customFormat="1" x14ac:dyDescent="0.2">
      <c r="G161" s="617"/>
    </row>
    <row r="162" spans="7:7" s="1" customFormat="1" x14ac:dyDescent="0.2">
      <c r="G162" s="617"/>
    </row>
    <row r="163" spans="7:7" s="1" customFormat="1" x14ac:dyDescent="0.2">
      <c r="G163" s="617"/>
    </row>
    <row r="164" spans="7:7" s="1" customFormat="1" x14ac:dyDescent="0.2">
      <c r="G164" s="617"/>
    </row>
    <row r="165" spans="7:7" s="1" customFormat="1" x14ac:dyDescent="0.2">
      <c r="G165" s="617"/>
    </row>
    <row r="166" spans="7:7" s="1" customFormat="1" x14ac:dyDescent="0.2">
      <c r="G166" s="617"/>
    </row>
    <row r="167" spans="7:7" s="1" customFormat="1" x14ac:dyDescent="0.2">
      <c r="G167" s="617"/>
    </row>
    <row r="168" spans="7:7" s="1" customFormat="1" x14ac:dyDescent="0.2">
      <c r="G168" s="617"/>
    </row>
    <row r="169" spans="7:7" s="1" customFormat="1" x14ac:dyDescent="0.2">
      <c r="G169" s="617"/>
    </row>
    <row r="170" spans="7:7" s="1" customFormat="1" x14ac:dyDescent="0.2">
      <c r="G170" s="617"/>
    </row>
    <row r="171" spans="7:7" s="1" customFormat="1" x14ac:dyDescent="0.2">
      <c r="G171" s="617"/>
    </row>
    <row r="172" spans="7:7" s="1" customFormat="1" x14ac:dyDescent="0.2">
      <c r="G172" s="617"/>
    </row>
    <row r="173" spans="7:7" s="1" customFormat="1" x14ac:dyDescent="0.2">
      <c r="G173" s="617"/>
    </row>
    <row r="174" spans="7:7" s="1" customFormat="1" x14ac:dyDescent="0.2">
      <c r="G174" s="617"/>
    </row>
    <row r="175" spans="7:7" s="1" customFormat="1" x14ac:dyDescent="0.2">
      <c r="G175" s="617"/>
    </row>
    <row r="176" spans="7:7" s="1" customFormat="1" x14ac:dyDescent="0.2">
      <c r="G176" s="617"/>
    </row>
    <row r="177" spans="7:7" s="1" customFormat="1" x14ac:dyDescent="0.2">
      <c r="G177" s="617"/>
    </row>
    <row r="178" spans="7:7" s="1" customFormat="1" x14ac:dyDescent="0.2">
      <c r="G178" s="617"/>
    </row>
    <row r="179" spans="7:7" s="1" customFormat="1" x14ac:dyDescent="0.2">
      <c r="G179" s="617"/>
    </row>
    <row r="180" spans="7:7" s="1" customFormat="1" x14ac:dyDescent="0.2">
      <c r="G180" s="617"/>
    </row>
    <row r="181" spans="7:7" s="1" customFormat="1" x14ac:dyDescent="0.2">
      <c r="G181" s="617"/>
    </row>
    <row r="182" spans="7:7" s="1" customFormat="1" x14ac:dyDescent="0.2">
      <c r="G182" s="617"/>
    </row>
    <row r="183" spans="7:7" s="1" customFormat="1" x14ac:dyDescent="0.2">
      <c r="G183" s="617"/>
    </row>
    <row r="184" spans="7:7" s="1" customFormat="1" x14ac:dyDescent="0.2">
      <c r="G184" s="617"/>
    </row>
    <row r="185" spans="7:7" s="1" customFormat="1" x14ac:dyDescent="0.2">
      <c r="G185" s="617"/>
    </row>
    <row r="186" spans="7:7" s="1" customFormat="1" x14ac:dyDescent="0.2">
      <c r="G186" s="617"/>
    </row>
    <row r="187" spans="7:7" s="1" customFormat="1" x14ac:dyDescent="0.2">
      <c r="G187" s="617"/>
    </row>
    <row r="188" spans="7:7" s="1" customFormat="1" x14ac:dyDescent="0.2">
      <c r="G188" s="617"/>
    </row>
    <row r="189" spans="7:7" s="1" customFormat="1" x14ac:dyDescent="0.2">
      <c r="G189" s="617"/>
    </row>
    <row r="190" spans="7:7" s="1" customFormat="1" x14ac:dyDescent="0.2">
      <c r="G190" s="617"/>
    </row>
    <row r="191" spans="7:7" s="1" customFormat="1" x14ac:dyDescent="0.2">
      <c r="G191" s="617"/>
    </row>
    <row r="192" spans="7:7" s="1" customFormat="1" x14ac:dyDescent="0.2">
      <c r="G192" s="617"/>
    </row>
    <row r="193" spans="7:7" s="1" customFormat="1" x14ac:dyDescent="0.2">
      <c r="G193" s="617"/>
    </row>
    <row r="194" spans="7:7" s="1" customFormat="1" x14ac:dyDescent="0.2">
      <c r="G194" s="617"/>
    </row>
    <row r="195" spans="7:7" s="1" customFormat="1" x14ac:dyDescent="0.2">
      <c r="G195" s="617"/>
    </row>
    <row r="196" spans="7:7" s="1" customFormat="1" x14ac:dyDescent="0.2">
      <c r="G196" s="617"/>
    </row>
    <row r="197" spans="7:7" s="1" customFormat="1" x14ac:dyDescent="0.2">
      <c r="G197" s="617"/>
    </row>
    <row r="198" spans="7:7" s="1" customFormat="1" x14ac:dyDescent="0.2">
      <c r="G198" s="617"/>
    </row>
    <row r="199" spans="7:7" s="1" customFormat="1" x14ac:dyDescent="0.2">
      <c r="G199" s="617"/>
    </row>
    <row r="200" spans="7:7" s="1" customFormat="1" x14ac:dyDescent="0.2">
      <c r="G200" s="617"/>
    </row>
    <row r="201" spans="7:7" s="1" customFormat="1" x14ac:dyDescent="0.2">
      <c r="G201" s="617"/>
    </row>
    <row r="202" spans="7:7" s="1" customFormat="1" x14ac:dyDescent="0.2">
      <c r="G202" s="617"/>
    </row>
    <row r="203" spans="7:7" s="1" customFormat="1" x14ac:dyDescent="0.2">
      <c r="G203" s="617"/>
    </row>
    <row r="204" spans="7:7" s="1" customFormat="1" x14ac:dyDescent="0.2">
      <c r="G204" s="617"/>
    </row>
    <row r="205" spans="7:7" s="1" customFormat="1" x14ac:dyDescent="0.2">
      <c r="G205" s="617"/>
    </row>
    <row r="206" spans="7:7" s="1" customFormat="1" x14ac:dyDescent="0.2">
      <c r="G206" s="617"/>
    </row>
    <row r="207" spans="7:7" s="1" customFormat="1" x14ac:dyDescent="0.2">
      <c r="G207" s="617"/>
    </row>
    <row r="208" spans="7:7" s="1" customFormat="1" x14ac:dyDescent="0.2">
      <c r="G208" s="617"/>
    </row>
    <row r="209" spans="7:7" s="1" customFormat="1" x14ac:dyDescent="0.2">
      <c r="G209" s="617"/>
    </row>
    <row r="210" spans="7:7" s="1" customFormat="1" x14ac:dyDescent="0.2">
      <c r="G210" s="617"/>
    </row>
    <row r="211" spans="7:7" s="1" customFormat="1" x14ac:dyDescent="0.2">
      <c r="G211" s="617"/>
    </row>
    <row r="212" spans="7:7" s="1" customFormat="1" x14ac:dyDescent="0.2">
      <c r="G212" s="617"/>
    </row>
    <row r="213" spans="7:7" s="1" customFormat="1" x14ac:dyDescent="0.2">
      <c r="G213" s="617"/>
    </row>
    <row r="214" spans="7:7" s="1" customFormat="1" x14ac:dyDescent="0.2">
      <c r="G214" s="617"/>
    </row>
    <row r="215" spans="7:7" s="1" customFormat="1" x14ac:dyDescent="0.2">
      <c r="G215" s="617"/>
    </row>
    <row r="216" spans="7:7" s="1" customFormat="1" x14ac:dyDescent="0.2">
      <c r="G216" s="617"/>
    </row>
    <row r="217" spans="7:7" s="1" customFormat="1" x14ac:dyDescent="0.2">
      <c r="G217" s="617"/>
    </row>
    <row r="218" spans="7:7" s="1" customFormat="1" x14ac:dyDescent="0.2">
      <c r="G218" s="617"/>
    </row>
    <row r="219" spans="7:7" s="1" customFormat="1" x14ac:dyDescent="0.2">
      <c r="G219" s="617"/>
    </row>
    <row r="220" spans="7:7" s="1" customFormat="1" x14ac:dyDescent="0.2">
      <c r="G220" s="617"/>
    </row>
    <row r="221" spans="7:7" s="1" customFormat="1" x14ac:dyDescent="0.2">
      <c r="G221" s="617"/>
    </row>
    <row r="222" spans="7:7" s="1" customFormat="1" x14ac:dyDescent="0.2">
      <c r="G222" s="617"/>
    </row>
    <row r="223" spans="7:7" s="1" customFormat="1" x14ac:dyDescent="0.2">
      <c r="G223" s="617"/>
    </row>
    <row r="224" spans="7:7" s="1" customFormat="1" x14ac:dyDescent="0.2">
      <c r="G224" s="617"/>
    </row>
    <row r="225" spans="7:7" s="1" customFormat="1" x14ac:dyDescent="0.2">
      <c r="G225" s="617"/>
    </row>
    <row r="226" spans="7:7" s="1" customFormat="1" x14ac:dyDescent="0.2">
      <c r="G226" s="617"/>
    </row>
    <row r="227" spans="7:7" s="1" customFormat="1" x14ac:dyDescent="0.2">
      <c r="G227" s="617"/>
    </row>
    <row r="228" spans="7:7" s="1" customFormat="1" x14ac:dyDescent="0.2">
      <c r="G228" s="617"/>
    </row>
    <row r="229" spans="7:7" s="1" customFormat="1" x14ac:dyDescent="0.2">
      <c r="G229" s="617"/>
    </row>
    <row r="230" spans="7:7" s="1" customFormat="1" x14ac:dyDescent="0.2">
      <c r="G230" s="617"/>
    </row>
    <row r="231" spans="7:7" s="1" customFormat="1" x14ac:dyDescent="0.2">
      <c r="G231" s="617"/>
    </row>
    <row r="232" spans="7:7" s="1" customFormat="1" x14ac:dyDescent="0.2">
      <c r="G232" s="617"/>
    </row>
    <row r="233" spans="7:7" s="1" customFormat="1" x14ac:dyDescent="0.2">
      <c r="G233" s="617"/>
    </row>
    <row r="234" spans="7:7" s="1" customFormat="1" x14ac:dyDescent="0.2">
      <c r="G234" s="617"/>
    </row>
    <row r="235" spans="7:7" s="1" customFormat="1" x14ac:dyDescent="0.2">
      <c r="G235" s="617"/>
    </row>
    <row r="236" spans="7:7" s="1" customFormat="1" x14ac:dyDescent="0.2">
      <c r="G236" s="617"/>
    </row>
    <row r="237" spans="7:7" s="1" customFormat="1" x14ac:dyDescent="0.2">
      <c r="G237" s="617"/>
    </row>
    <row r="238" spans="7:7" s="1" customFormat="1" x14ac:dyDescent="0.2">
      <c r="G238" s="617"/>
    </row>
    <row r="239" spans="7:7" s="1" customFormat="1" x14ac:dyDescent="0.2">
      <c r="G239" s="617"/>
    </row>
    <row r="240" spans="7:7" s="1" customFormat="1" x14ac:dyDescent="0.2">
      <c r="G240" s="617"/>
    </row>
    <row r="241" spans="7:7" s="1" customFormat="1" x14ac:dyDescent="0.2">
      <c r="G241" s="617"/>
    </row>
    <row r="242" spans="7:7" s="1" customFormat="1" x14ac:dyDescent="0.2">
      <c r="G242" s="617"/>
    </row>
    <row r="243" spans="7:7" s="1" customFormat="1" x14ac:dyDescent="0.2">
      <c r="G243" s="617"/>
    </row>
    <row r="244" spans="7:7" s="1" customFormat="1" x14ac:dyDescent="0.2">
      <c r="G244" s="617"/>
    </row>
    <row r="245" spans="7:7" s="1" customFormat="1" x14ac:dyDescent="0.2">
      <c r="G245" s="617"/>
    </row>
    <row r="246" spans="7:7" s="1" customFormat="1" x14ac:dyDescent="0.2">
      <c r="G246" s="617"/>
    </row>
    <row r="247" spans="7:7" s="1" customFormat="1" x14ac:dyDescent="0.2">
      <c r="G247" s="617"/>
    </row>
    <row r="248" spans="7:7" s="1" customFormat="1" x14ac:dyDescent="0.2">
      <c r="G248" s="617"/>
    </row>
    <row r="249" spans="7:7" s="1" customFormat="1" x14ac:dyDescent="0.2">
      <c r="G249" s="617"/>
    </row>
    <row r="250" spans="7:7" s="1" customFormat="1" x14ac:dyDescent="0.2">
      <c r="G250" s="617"/>
    </row>
    <row r="251" spans="7:7" s="1" customFormat="1" x14ac:dyDescent="0.2">
      <c r="G251" s="617"/>
    </row>
    <row r="252" spans="7:7" s="1" customFormat="1" x14ac:dyDescent="0.2">
      <c r="G252" s="617"/>
    </row>
    <row r="253" spans="7:7" s="1" customFormat="1" x14ac:dyDescent="0.2">
      <c r="G253" s="617"/>
    </row>
    <row r="254" spans="7:7" s="1" customFormat="1" x14ac:dyDescent="0.2">
      <c r="G254" s="617"/>
    </row>
    <row r="255" spans="7:7" s="1" customFormat="1" x14ac:dyDescent="0.2">
      <c r="G255" s="617"/>
    </row>
    <row r="256" spans="7:7" s="1" customFormat="1" x14ac:dyDescent="0.2">
      <c r="G256" s="617"/>
    </row>
    <row r="257" spans="7:7" s="1" customFormat="1" x14ac:dyDescent="0.2">
      <c r="G257" s="617"/>
    </row>
    <row r="258" spans="7:7" s="1" customFormat="1" x14ac:dyDescent="0.2">
      <c r="G258" s="617"/>
    </row>
    <row r="259" spans="7:7" s="1" customFormat="1" x14ac:dyDescent="0.2">
      <c r="G259" s="617"/>
    </row>
    <row r="260" spans="7:7" s="1" customFormat="1" x14ac:dyDescent="0.2">
      <c r="G260" s="617"/>
    </row>
    <row r="261" spans="7:7" s="1" customFormat="1" x14ac:dyDescent="0.2">
      <c r="G261" s="617"/>
    </row>
    <row r="262" spans="7:7" s="1" customFormat="1" x14ac:dyDescent="0.2">
      <c r="G262" s="617"/>
    </row>
    <row r="263" spans="7:7" s="1" customFormat="1" x14ac:dyDescent="0.2">
      <c r="G263" s="617"/>
    </row>
    <row r="264" spans="7:7" s="1" customFormat="1" x14ac:dyDescent="0.2">
      <c r="G264" s="617"/>
    </row>
    <row r="265" spans="7:7" s="1" customFormat="1" x14ac:dyDescent="0.2">
      <c r="G265" s="617"/>
    </row>
    <row r="266" spans="7:7" s="1" customFormat="1" x14ac:dyDescent="0.2">
      <c r="G266" s="617"/>
    </row>
    <row r="267" spans="7:7" s="1" customFormat="1" x14ac:dyDescent="0.2">
      <c r="G267" s="617"/>
    </row>
    <row r="268" spans="7:7" s="1" customFormat="1" x14ac:dyDescent="0.2">
      <c r="G268" s="617"/>
    </row>
    <row r="269" spans="7:7" s="1" customFormat="1" x14ac:dyDescent="0.2">
      <c r="G269" s="617"/>
    </row>
    <row r="270" spans="7:7" s="1" customFormat="1" x14ac:dyDescent="0.2">
      <c r="G270" s="617"/>
    </row>
    <row r="271" spans="7:7" s="1" customFormat="1" x14ac:dyDescent="0.2">
      <c r="G271" s="617"/>
    </row>
    <row r="272" spans="7:7" s="1" customFormat="1" x14ac:dyDescent="0.2">
      <c r="G272" s="617"/>
    </row>
    <row r="273" spans="7:7" s="1" customFormat="1" x14ac:dyDescent="0.2">
      <c r="G273" s="617"/>
    </row>
    <row r="274" spans="7:7" s="1" customFormat="1" x14ac:dyDescent="0.2">
      <c r="G274" s="617"/>
    </row>
    <row r="275" spans="7:7" s="1" customFormat="1" x14ac:dyDescent="0.2">
      <c r="G275" s="617"/>
    </row>
    <row r="276" spans="7:7" s="1" customFormat="1" x14ac:dyDescent="0.2">
      <c r="G276" s="617"/>
    </row>
    <row r="277" spans="7:7" s="1" customFormat="1" x14ac:dyDescent="0.2">
      <c r="G277" s="617"/>
    </row>
    <row r="278" spans="7:7" s="1" customFormat="1" x14ac:dyDescent="0.2">
      <c r="G278" s="617"/>
    </row>
    <row r="279" spans="7:7" s="1" customFormat="1" x14ac:dyDescent="0.2">
      <c r="G279" s="617"/>
    </row>
    <row r="280" spans="7:7" s="1" customFormat="1" x14ac:dyDescent="0.2">
      <c r="G280" s="617"/>
    </row>
    <row r="281" spans="7:7" s="1" customFormat="1" x14ac:dyDescent="0.2">
      <c r="G281" s="617"/>
    </row>
    <row r="282" spans="7:7" s="1" customFormat="1" x14ac:dyDescent="0.2">
      <c r="G282" s="617"/>
    </row>
    <row r="283" spans="7:7" s="1" customFormat="1" x14ac:dyDescent="0.2">
      <c r="G283" s="617"/>
    </row>
    <row r="284" spans="7:7" s="1" customFormat="1" x14ac:dyDescent="0.2">
      <c r="G284" s="617"/>
    </row>
    <row r="285" spans="7:7" s="1" customFormat="1" x14ac:dyDescent="0.2">
      <c r="G285" s="617"/>
    </row>
    <row r="286" spans="7:7" s="1" customFormat="1" x14ac:dyDescent="0.2">
      <c r="G286" s="617"/>
    </row>
    <row r="287" spans="7:7" s="1" customFormat="1" x14ac:dyDescent="0.2">
      <c r="G287" s="617"/>
    </row>
    <row r="288" spans="7:7" s="1" customFormat="1" x14ac:dyDescent="0.2">
      <c r="G288" s="617"/>
    </row>
    <row r="289" spans="7:7" s="1" customFormat="1" x14ac:dyDescent="0.2">
      <c r="G289" s="617"/>
    </row>
    <row r="290" spans="7:7" s="1" customFormat="1" x14ac:dyDescent="0.2">
      <c r="G290" s="617"/>
    </row>
    <row r="291" spans="7:7" s="1" customFormat="1" x14ac:dyDescent="0.2">
      <c r="G291" s="617"/>
    </row>
    <row r="292" spans="7:7" s="1" customFormat="1" x14ac:dyDescent="0.2">
      <c r="G292" s="617"/>
    </row>
    <row r="293" spans="7:7" s="1" customFormat="1" x14ac:dyDescent="0.2">
      <c r="G293" s="617"/>
    </row>
    <row r="294" spans="7:7" s="1" customFormat="1" x14ac:dyDescent="0.2">
      <c r="G294" s="617"/>
    </row>
    <row r="295" spans="7:7" s="1" customFormat="1" x14ac:dyDescent="0.2">
      <c r="G295" s="617"/>
    </row>
    <row r="296" spans="7:7" s="1" customFormat="1" x14ac:dyDescent="0.2">
      <c r="G296" s="617"/>
    </row>
    <row r="297" spans="7:7" s="1" customFormat="1" x14ac:dyDescent="0.2">
      <c r="G297" s="617"/>
    </row>
    <row r="298" spans="7:7" s="1" customFormat="1" x14ac:dyDescent="0.2">
      <c r="G298" s="617"/>
    </row>
    <row r="299" spans="7:7" s="1" customFormat="1" x14ac:dyDescent="0.2">
      <c r="G299" s="617"/>
    </row>
    <row r="300" spans="7:7" s="1" customFormat="1" x14ac:dyDescent="0.2">
      <c r="G300" s="617"/>
    </row>
    <row r="301" spans="7:7" s="1" customFormat="1" x14ac:dyDescent="0.2">
      <c r="G301" s="617"/>
    </row>
    <row r="302" spans="7:7" s="1" customFormat="1" x14ac:dyDescent="0.2">
      <c r="G302" s="617"/>
    </row>
    <row r="303" spans="7:7" s="1" customFormat="1" x14ac:dyDescent="0.2">
      <c r="G303" s="617"/>
    </row>
    <row r="304" spans="7:7" s="1" customFormat="1" x14ac:dyDescent="0.2">
      <c r="G304" s="617"/>
    </row>
    <row r="305" spans="7:7" s="1" customFormat="1" x14ac:dyDescent="0.2">
      <c r="G305" s="617"/>
    </row>
    <row r="306" spans="7:7" s="1" customFormat="1" x14ac:dyDescent="0.2">
      <c r="G306" s="617"/>
    </row>
    <row r="307" spans="7:7" s="1" customFormat="1" x14ac:dyDescent="0.2">
      <c r="G307" s="617"/>
    </row>
    <row r="308" spans="7:7" s="1" customFormat="1" x14ac:dyDescent="0.2">
      <c r="G308" s="617"/>
    </row>
    <row r="309" spans="7:7" s="1" customFormat="1" x14ac:dyDescent="0.2">
      <c r="G309" s="617"/>
    </row>
    <row r="310" spans="7:7" s="1" customFormat="1" x14ac:dyDescent="0.2">
      <c r="G310" s="617"/>
    </row>
    <row r="311" spans="7:7" s="1" customFormat="1" x14ac:dyDescent="0.2">
      <c r="G311" s="617"/>
    </row>
    <row r="312" spans="7:7" s="1" customFormat="1" x14ac:dyDescent="0.2">
      <c r="G312" s="617"/>
    </row>
    <row r="313" spans="7:7" s="1" customFormat="1" x14ac:dyDescent="0.2">
      <c r="G313" s="617"/>
    </row>
    <row r="314" spans="7:7" s="1" customFormat="1" x14ac:dyDescent="0.2">
      <c r="G314" s="617"/>
    </row>
    <row r="315" spans="7:7" s="1" customFormat="1" x14ac:dyDescent="0.2">
      <c r="G315" s="617"/>
    </row>
    <row r="316" spans="7:7" s="1" customFormat="1" x14ac:dyDescent="0.2">
      <c r="G316" s="617"/>
    </row>
    <row r="317" spans="7:7" s="1" customFormat="1" x14ac:dyDescent="0.2">
      <c r="G317" s="617"/>
    </row>
    <row r="318" spans="7:7" s="1" customFormat="1" x14ac:dyDescent="0.2">
      <c r="G318" s="617"/>
    </row>
    <row r="319" spans="7:7" s="1" customFormat="1" x14ac:dyDescent="0.2">
      <c r="G319" s="617"/>
    </row>
    <row r="320" spans="7:7" s="1" customFormat="1" x14ac:dyDescent="0.2">
      <c r="G320" s="617"/>
    </row>
    <row r="321" spans="7:7" s="1" customFormat="1" x14ac:dyDescent="0.2">
      <c r="G321" s="617"/>
    </row>
    <row r="322" spans="7:7" s="1" customFormat="1" x14ac:dyDescent="0.2">
      <c r="G322" s="617"/>
    </row>
    <row r="323" spans="7:7" s="1" customFormat="1" x14ac:dyDescent="0.2">
      <c r="G323" s="617"/>
    </row>
    <row r="324" spans="7:7" s="1" customFormat="1" x14ac:dyDescent="0.2">
      <c r="G324" s="617"/>
    </row>
    <row r="325" spans="7:7" s="1" customFormat="1" x14ac:dyDescent="0.2">
      <c r="G325" s="617"/>
    </row>
    <row r="326" spans="7:7" s="1" customFormat="1" x14ac:dyDescent="0.2">
      <c r="G326" s="617"/>
    </row>
    <row r="327" spans="7:7" s="1" customFormat="1" x14ac:dyDescent="0.2">
      <c r="G327" s="617"/>
    </row>
    <row r="328" spans="7:7" s="1" customFormat="1" x14ac:dyDescent="0.2">
      <c r="G328" s="617"/>
    </row>
    <row r="329" spans="7:7" s="1" customFormat="1" x14ac:dyDescent="0.2">
      <c r="G329" s="617"/>
    </row>
    <row r="330" spans="7:7" s="1" customFormat="1" x14ac:dyDescent="0.2">
      <c r="G330" s="617"/>
    </row>
    <row r="331" spans="7:7" s="1" customFormat="1" x14ac:dyDescent="0.2">
      <c r="G331" s="617"/>
    </row>
    <row r="332" spans="7:7" s="1" customFormat="1" x14ac:dyDescent="0.2">
      <c r="G332" s="617"/>
    </row>
    <row r="333" spans="7:7" s="1" customFormat="1" x14ac:dyDescent="0.2">
      <c r="G333" s="617"/>
    </row>
    <row r="334" spans="7:7" s="1" customFormat="1" x14ac:dyDescent="0.2">
      <c r="G334" s="617"/>
    </row>
    <row r="335" spans="7:7" s="1" customFormat="1" x14ac:dyDescent="0.2">
      <c r="G335" s="617"/>
    </row>
    <row r="336" spans="7:7" s="1" customFormat="1" x14ac:dyDescent="0.2">
      <c r="G336" s="617"/>
    </row>
    <row r="337" spans="7:7" s="1" customFormat="1" x14ac:dyDescent="0.2">
      <c r="G337" s="617"/>
    </row>
    <row r="338" spans="7:7" s="1" customFormat="1" x14ac:dyDescent="0.2">
      <c r="G338" s="617"/>
    </row>
  </sheetData>
  <mergeCells count="6">
    <mergeCell ref="A1:G2"/>
    <mergeCell ref="C3:D3"/>
    <mergeCell ref="E3:F3"/>
    <mergeCell ref="A3:A4"/>
    <mergeCell ref="B3:B4"/>
    <mergeCell ref="G3:I3"/>
  </mergeCells>
  <conditionalFormatting sqref="D42:E45 G42:G45">
    <cfRule type="cellIs" dxfId="28" priority="26" operator="between">
      <formula>0.00000001</formula>
      <formula>1</formula>
    </cfRule>
  </conditionalFormatting>
  <conditionalFormatting sqref="D42:G44">
    <cfRule type="cellIs" dxfId="27" priority="14" operator="between">
      <formula>0.00000001</formula>
      <formula>1</formula>
    </cfRule>
  </conditionalFormatting>
  <conditionalFormatting sqref="D25:H26">
    <cfRule type="cellIs" dxfId="26" priority="9" operator="between">
      <formula>0.049</formula>
      <formula>0</formula>
    </cfRule>
  </conditionalFormatting>
  <conditionalFormatting sqref="D30:H32">
    <cfRule type="cellIs" dxfId="25" priority="6" operator="between">
      <formula>0.049</formula>
      <formula>0</formula>
    </cfRule>
  </conditionalFormatting>
  <conditionalFormatting sqref="D33:H35 D38:H39">
    <cfRule type="cellIs" dxfId="24" priority="10" operator="between">
      <formula>0.00000001</formula>
      <formula>1</formula>
    </cfRule>
  </conditionalFormatting>
  <conditionalFormatting sqref="D36:H37">
    <cfRule type="cellIs" dxfId="23" priority="4" operator="between">
      <formula>0.049</formula>
      <formula>0</formula>
    </cfRule>
  </conditionalFormatting>
  <conditionalFormatting sqref="D40:H42">
    <cfRule type="cellIs" dxfId="22" priority="1" operator="between">
      <formula>0.049</formula>
      <formula>0</formula>
    </cfRule>
  </conditionalFormatting>
  <conditionalFormatting sqref="I5 I8 I10:I23 I25:I45">
    <cfRule type="cellIs" dxfId="21" priority="53"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8"/>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14" t="s">
        <v>341</v>
      </c>
      <c r="B1" s="814"/>
      <c r="C1" s="814"/>
      <c r="D1" s="814"/>
      <c r="E1" s="814"/>
      <c r="F1" s="814"/>
      <c r="G1" s="1"/>
      <c r="H1" s="1"/>
      <c r="I1" s="1"/>
    </row>
    <row r="2" spans="1:12" x14ac:dyDescent="0.2">
      <c r="A2" s="815"/>
      <c r="B2" s="815"/>
      <c r="C2" s="815"/>
      <c r="D2" s="815"/>
      <c r="E2" s="815"/>
      <c r="F2" s="815"/>
      <c r="G2" s="10"/>
      <c r="H2" s="55" t="s">
        <v>467</v>
      </c>
      <c r="I2" s="1"/>
    </row>
    <row r="3" spans="1:12" x14ac:dyDescent="0.2">
      <c r="A3" s="11"/>
      <c r="B3" s="776">
        <f>INDICE!A3</f>
        <v>45261</v>
      </c>
      <c r="C3" s="777">
        <v>41671</v>
      </c>
      <c r="D3" s="777" t="s">
        <v>115</v>
      </c>
      <c r="E3" s="777"/>
      <c r="F3" s="777" t="s">
        <v>116</v>
      </c>
      <c r="G3" s="777"/>
      <c r="H3" s="777"/>
      <c r="I3" s="1"/>
    </row>
    <row r="4" spans="1:12" x14ac:dyDescent="0.2">
      <c r="A4" s="255"/>
      <c r="B4" s="82" t="s">
        <v>54</v>
      </c>
      <c r="C4" s="82" t="s">
        <v>421</v>
      </c>
      <c r="D4" s="82" t="s">
        <v>54</v>
      </c>
      <c r="E4" s="82" t="s">
        <v>421</v>
      </c>
      <c r="F4" s="82" t="s">
        <v>54</v>
      </c>
      <c r="G4" s="83" t="s">
        <v>421</v>
      </c>
      <c r="H4" s="83" t="s">
        <v>106</v>
      </c>
      <c r="I4" s="55"/>
    </row>
    <row r="5" spans="1:12" ht="14.1" customHeight="1" x14ac:dyDescent="0.2">
      <c r="A5" s="484" t="s">
        <v>329</v>
      </c>
      <c r="B5" s="228">
        <v>2656.7983199999999</v>
      </c>
      <c r="C5" s="670">
        <v>-59.952165236891886</v>
      </c>
      <c r="D5" s="228">
        <v>53330.504179999989</v>
      </c>
      <c r="E5" s="229">
        <v>24.031707025352127</v>
      </c>
      <c r="F5" s="228">
        <v>53330.504179999989</v>
      </c>
      <c r="G5" s="229">
        <v>24.031707025352127</v>
      </c>
      <c r="H5" s="229">
        <v>70.643494409967488</v>
      </c>
      <c r="I5" s="1"/>
    </row>
    <row r="6" spans="1:12" x14ac:dyDescent="0.2">
      <c r="A6" s="3" t="s">
        <v>331</v>
      </c>
      <c r="B6" s="724">
        <v>809</v>
      </c>
      <c r="C6" s="439">
        <v>53.510436432637576</v>
      </c>
      <c r="D6" s="431">
        <v>9471</v>
      </c>
      <c r="E6" s="439">
        <v>403.30274156777921</v>
      </c>
      <c r="F6" s="431">
        <v>9471</v>
      </c>
      <c r="G6" s="439">
        <v>403.30274156777921</v>
      </c>
      <c r="H6" s="729">
        <v>12.545625544783706</v>
      </c>
      <c r="I6" s="1"/>
    </row>
    <row r="7" spans="1:12" x14ac:dyDescent="0.2">
      <c r="A7" s="3" t="s">
        <v>519</v>
      </c>
      <c r="B7" s="725">
        <v>361.00761</v>
      </c>
      <c r="C7" s="439">
        <v>-62.660163962693758</v>
      </c>
      <c r="D7" s="433">
        <v>6476.3684899999998</v>
      </c>
      <c r="E7" s="439">
        <v>10.148394968384467</v>
      </c>
      <c r="F7" s="433">
        <v>6476.3684899999998</v>
      </c>
      <c r="G7" s="439">
        <v>10.148394968384467</v>
      </c>
      <c r="H7" s="730">
        <v>8.5788294758289805</v>
      </c>
      <c r="I7" s="166"/>
      <c r="J7" s="166"/>
    </row>
    <row r="8" spans="1:12" x14ac:dyDescent="0.2">
      <c r="A8" s="3" t="s">
        <v>520</v>
      </c>
      <c r="B8" s="725">
        <v>1486.7907099999998</v>
      </c>
      <c r="C8" s="439">
        <v>-71.075495362570251</v>
      </c>
      <c r="D8" s="433">
        <v>37383.135689999996</v>
      </c>
      <c r="E8" s="439">
        <v>6.0934924582670469</v>
      </c>
      <c r="F8" s="433">
        <v>37383.135689999996</v>
      </c>
      <c r="G8" s="439">
        <v>6.0934924582670469</v>
      </c>
      <c r="H8" s="730">
        <v>49.519039389354809</v>
      </c>
      <c r="I8" s="166"/>
      <c r="J8" s="166"/>
    </row>
    <row r="9" spans="1:12" x14ac:dyDescent="0.2">
      <c r="A9" s="484" t="s">
        <v>678</v>
      </c>
      <c r="B9" s="413">
        <v>1441.3579300000004</v>
      </c>
      <c r="C9" s="415">
        <v>-62.228405622537466</v>
      </c>
      <c r="D9" s="413">
        <v>22034.87643</v>
      </c>
      <c r="E9" s="415">
        <v>-12.039857606233262</v>
      </c>
      <c r="F9" s="413">
        <v>22034.87643</v>
      </c>
      <c r="G9" s="415">
        <v>-12.039857606233262</v>
      </c>
      <c r="H9" s="415">
        <v>29.187039449247315</v>
      </c>
      <c r="I9" s="166"/>
      <c r="J9" s="166"/>
    </row>
    <row r="10" spans="1:12" x14ac:dyDescent="0.2">
      <c r="A10" s="3" t="s">
        <v>333</v>
      </c>
      <c r="B10" s="724">
        <v>102.75084000000005</v>
      </c>
      <c r="C10" s="439">
        <v>-89.014659466956488</v>
      </c>
      <c r="D10" s="431">
        <v>5047.8236799999986</v>
      </c>
      <c r="E10" s="439">
        <v>-2.4866922381067398</v>
      </c>
      <c r="F10" s="431">
        <v>5047.8236799999986</v>
      </c>
      <c r="G10" s="439">
        <v>-2.4866922381067398</v>
      </c>
      <c r="H10" s="730">
        <v>6.6865278962487675</v>
      </c>
      <c r="I10" s="166"/>
      <c r="J10" s="166"/>
    </row>
    <row r="11" spans="1:12" x14ac:dyDescent="0.2">
      <c r="A11" s="3" t="s">
        <v>334</v>
      </c>
      <c r="B11" s="725">
        <v>62.468659999999986</v>
      </c>
      <c r="C11" s="440">
        <v>66.851212107776377</v>
      </c>
      <c r="D11" s="433">
        <v>1878.2525699999999</v>
      </c>
      <c r="E11" s="439">
        <v>47.931886699948016</v>
      </c>
      <c r="F11" s="433">
        <v>1878.2525699999999</v>
      </c>
      <c r="G11" s="440">
        <v>47.931886699948016</v>
      </c>
      <c r="H11" s="718">
        <v>2.4880005724577812</v>
      </c>
      <c r="I11" s="1"/>
      <c r="J11" s="439"/>
      <c r="L11" s="439"/>
    </row>
    <row r="12" spans="1:12" x14ac:dyDescent="0.2">
      <c r="A12" s="3" t="s">
        <v>335</v>
      </c>
      <c r="B12" s="724">
        <v>1166.2815000000001</v>
      </c>
      <c r="C12" s="439">
        <v>91.960969105710205</v>
      </c>
      <c r="D12" s="431">
        <v>5241.5751099999998</v>
      </c>
      <c r="E12" s="439">
        <v>62.250964666675891</v>
      </c>
      <c r="F12" s="431">
        <v>5241.5751099999998</v>
      </c>
      <c r="G12" s="439">
        <v>62.250964666675891</v>
      </c>
      <c r="H12" s="730">
        <v>6.9431779743341204</v>
      </c>
      <c r="I12" s="166"/>
      <c r="J12" s="166"/>
    </row>
    <row r="13" spans="1:12" x14ac:dyDescent="0.2">
      <c r="A13" s="3" t="s">
        <v>336</v>
      </c>
      <c r="B13" s="728">
        <v>106.89163999999998</v>
      </c>
      <c r="C13" s="432">
        <v>-83.236471032849963</v>
      </c>
      <c r="D13" s="431">
        <v>1069.7640800000001</v>
      </c>
      <c r="E13" s="439">
        <v>-84.70822575943437</v>
      </c>
      <c r="F13" s="431">
        <v>1069.7640800000001</v>
      </c>
      <c r="G13" s="439">
        <v>-84.70822575943437</v>
      </c>
      <c r="H13" s="718">
        <v>1.417047784704893</v>
      </c>
      <c r="I13" s="166"/>
      <c r="J13" s="166"/>
    </row>
    <row r="14" spans="1:12" x14ac:dyDescent="0.2">
      <c r="A14" s="3" t="s">
        <v>337</v>
      </c>
      <c r="B14" s="724">
        <v>0</v>
      </c>
      <c r="C14" s="432" t="s">
        <v>142</v>
      </c>
      <c r="D14" s="431">
        <v>1301.33907</v>
      </c>
      <c r="E14" s="440">
        <v>4.1828673780467849</v>
      </c>
      <c r="F14" s="431">
        <v>1301.33907</v>
      </c>
      <c r="G14" s="440">
        <v>4.1828673780467849</v>
      </c>
      <c r="H14" s="730">
        <v>1.7238003039823746</v>
      </c>
      <c r="I14" s="1"/>
      <c r="J14" s="166"/>
    </row>
    <row r="15" spans="1:12" x14ac:dyDescent="0.2">
      <c r="A15" s="3" t="s">
        <v>676</v>
      </c>
      <c r="B15" s="724">
        <v>2.96529</v>
      </c>
      <c r="C15" s="432" t="s">
        <v>142</v>
      </c>
      <c r="D15" s="431">
        <v>2.96529</v>
      </c>
      <c r="E15" s="440" t="s">
        <v>142</v>
      </c>
      <c r="F15" s="431">
        <v>2.96529</v>
      </c>
      <c r="G15" s="440" t="s">
        <v>142</v>
      </c>
      <c r="H15" s="718">
        <v>3.9277749745229035E-3</v>
      </c>
      <c r="I15" s="1"/>
      <c r="J15" s="166"/>
    </row>
    <row r="16" spans="1:12" x14ac:dyDescent="0.2">
      <c r="A16" s="3" t="s">
        <v>338</v>
      </c>
      <c r="B16" s="724">
        <v>0</v>
      </c>
      <c r="C16" s="497">
        <v>-100</v>
      </c>
      <c r="D16" s="431">
        <v>7493.1566299999995</v>
      </c>
      <c r="E16" s="497">
        <v>5.1015247373696111</v>
      </c>
      <c r="F16" s="431">
        <v>7493.1566299999995</v>
      </c>
      <c r="G16" s="439">
        <v>5.1015247373696111</v>
      </c>
      <c r="H16" s="730">
        <v>9.925313575230204</v>
      </c>
      <c r="I16" s="166"/>
      <c r="J16" s="166"/>
    </row>
    <row r="17" spans="1:12" x14ac:dyDescent="0.2">
      <c r="A17" s="484" t="s">
        <v>677</v>
      </c>
      <c r="B17" s="413">
        <v>0</v>
      </c>
      <c r="C17" s="662">
        <v>-100</v>
      </c>
      <c r="D17" s="413">
        <v>130.03395</v>
      </c>
      <c r="E17" s="652">
        <v>-47.55564415889539</v>
      </c>
      <c r="F17" s="413">
        <v>130.03395</v>
      </c>
      <c r="G17" s="415">
        <v>-47.55564415889539</v>
      </c>
      <c r="H17" s="415">
        <v>0.17224085827975089</v>
      </c>
      <c r="I17" s="10"/>
      <c r="J17" s="166"/>
      <c r="L17" s="166"/>
    </row>
    <row r="18" spans="1:12" x14ac:dyDescent="0.2">
      <c r="A18" s="639" t="s">
        <v>114</v>
      </c>
      <c r="B18" s="61">
        <v>4098.15625</v>
      </c>
      <c r="C18" s="62">
        <v>-60.861271797335782</v>
      </c>
      <c r="D18" s="61">
        <v>75495.41455999999</v>
      </c>
      <c r="E18" s="62">
        <v>10.540837751284121</v>
      </c>
      <c r="F18" s="61">
        <v>75495.41455999999</v>
      </c>
      <c r="G18" s="62">
        <v>10.540837751284121</v>
      </c>
      <c r="H18" s="62">
        <v>100</v>
      </c>
      <c r="I18" s="1"/>
    </row>
    <row r="19" spans="1:12" x14ac:dyDescent="0.2">
      <c r="A19" s="133" t="s">
        <v>574</v>
      </c>
      <c r="B19" s="1"/>
      <c r="C19" s="1"/>
      <c r="D19" s="1"/>
      <c r="E19" s="1"/>
      <c r="F19" s="1"/>
      <c r="G19" s="1"/>
      <c r="H19" s="747" t="s">
        <v>220</v>
      </c>
      <c r="I19" s="1"/>
    </row>
    <row r="20" spans="1:12" x14ac:dyDescent="0.2">
      <c r="A20" s="133" t="s">
        <v>599</v>
      </c>
      <c r="B20" s="1"/>
      <c r="C20" s="1"/>
      <c r="D20" s="1"/>
      <c r="E20" s="1"/>
      <c r="F20" s="1"/>
      <c r="G20" s="1"/>
      <c r="H20" s="1"/>
      <c r="I20" s="1"/>
    </row>
    <row r="21" spans="1:12" ht="14.25" customHeight="1" x14ac:dyDescent="0.2">
      <c r="A21" s="133" t="s">
        <v>661</v>
      </c>
      <c r="B21" s="584"/>
      <c r="C21" s="584"/>
      <c r="D21" s="584"/>
      <c r="E21" s="584"/>
      <c r="F21" s="584"/>
      <c r="G21" s="584"/>
      <c r="H21" s="584"/>
      <c r="I21" s="1"/>
    </row>
    <row r="22" spans="1:12" x14ac:dyDescent="0.2">
      <c r="A22" s="430" t="s">
        <v>531</v>
      </c>
      <c r="B22" s="584"/>
      <c r="C22" s="584"/>
      <c r="D22" s="584"/>
      <c r="E22" s="584"/>
      <c r="F22" s="584"/>
      <c r="G22" s="584"/>
      <c r="H22" s="584"/>
      <c r="I22" s="1"/>
    </row>
    <row r="23" spans="1:12" s="1" customFormat="1" x14ac:dyDescent="0.2">
      <c r="A23" s="584"/>
      <c r="B23" s="584"/>
      <c r="C23" s="584"/>
      <c r="D23" s="584"/>
      <c r="E23" s="584"/>
      <c r="F23" s="584"/>
      <c r="G23" s="584"/>
      <c r="H23" s="584"/>
    </row>
    <row r="24" spans="1:12" s="1" customFormat="1" x14ac:dyDescent="0.2"/>
    <row r="25" spans="1:12" s="1" customFormat="1" x14ac:dyDescent="0.2"/>
    <row r="26" spans="1:12" s="1" customFormat="1" x14ac:dyDescent="0.2"/>
    <row r="27" spans="1:12" s="1" customFormat="1" x14ac:dyDescent="0.2"/>
    <row r="28" spans="1:12" s="1" customFormat="1" x14ac:dyDescent="0.2"/>
    <row r="29" spans="1:12" s="1" customFormat="1" x14ac:dyDescent="0.2"/>
    <row r="30" spans="1:12" s="1" customFormat="1" x14ac:dyDescent="0.2"/>
    <row r="31" spans="1:12" s="1" customFormat="1" x14ac:dyDescent="0.2"/>
    <row r="32" spans="1:1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sheetData>
  <mergeCells count="4">
    <mergeCell ref="A1:F2"/>
    <mergeCell ref="B3:C3"/>
    <mergeCell ref="D3:E3"/>
    <mergeCell ref="F3:H3"/>
  </mergeCells>
  <conditionalFormatting sqref="B7:B8">
    <cfRule type="cellIs" dxfId="20" priority="32" operator="between">
      <formula>0.0001</formula>
      <formula>0.4999999</formula>
    </cfRule>
  </conditionalFormatting>
  <conditionalFormatting sqref="B12:B13">
    <cfRule type="cellIs" dxfId="19" priority="25" operator="between">
      <formula>0.0001</formula>
      <formula>0.44999</formula>
    </cfRule>
  </conditionalFormatting>
  <conditionalFormatting sqref="C16:C18">
    <cfRule type="cellIs" dxfId="18" priority="2" operator="between">
      <formula>0</formula>
      <formula>0.5</formula>
    </cfRule>
    <cfRule type="cellIs" dxfId="17" priority="3" operator="between">
      <formula>0</formula>
      <formula>0.49</formula>
    </cfRule>
  </conditionalFormatting>
  <conditionalFormatting sqref="D7:D8">
    <cfRule type="cellIs" dxfId="16" priority="31" operator="between">
      <formula>0.0001</formula>
      <formula>0.4999999</formula>
    </cfRule>
  </conditionalFormatting>
  <conditionalFormatting sqref="H6">
    <cfRule type="cellIs" dxfId="15" priority="6" operator="between">
      <formula>0</formula>
      <formula>0.5</formula>
    </cfRule>
    <cfRule type="cellIs" dxfId="14" priority="7" operator="between">
      <formula>0</formula>
      <formula>0.49</formula>
    </cfRule>
  </conditionalFormatting>
  <conditionalFormatting sqref="H15">
    <cfRule type="cellIs" dxfId="13" priority="1" operator="between">
      <formula>0.000001</formula>
      <formula>0.0999999999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14" t="s">
        <v>523</v>
      </c>
      <c r="B1" s="814"/>
      <c r="C1" s="814"/>
      <c r="D1" s="814"/>
      <c r="E1" s="814"/>
      <c r="F1" s="814"/>
      <c r="G1" s="1"/>
      <c r="H1" s="1"/>
    </row>
    <row r="2" spans="1:8" x14ac:dyDescent="0.2">
      <c r="A2" s="815"/>
      <c r="B2" s="815"/>
      <c r="C2" s="815"/>
      <c r="D2" s="815"/>
      <c r="E2" s="815"/>
      <c r="F2" s="815"/>
      <c r="G2" s="10"/>
      <c r="H2" s="55" t="s">
        <v>467</v>
      </c>
    </row>
    <row r="3" spans="1:8" x14ac:dyDescent="0.2">
      <c r="A3" s="11"/>
      <c r="B3" s="779">
        <f>INDICE!A3</f>
        <v>45261</v>
      </c>
      <c r="C3" s="779">
        <v>41671</v>
      </c>
      <c r="D3" s="778" t="s">
        <v>115</v>
      </c>
      <c r="E3" s="778"/>
      <c r="F3" s="778" t="s">
        <v>116</v>
      </c>
      <c r="G3" s="778"/>
      <c r="H3" s="778"/>
    </row>
    <row r="4" spans="1:8" x14ac:dyDescent="0.2">
      <c r="A4" s="255"/>
      <c r="B4" s="184" t="s">
        <v>54</v>
      </c>
      <c r="C4" s="185" t="s">
        <v>421</v>
      </c>
      <c r="D4" s="184" t="s">
        <v>54</v>
      </c>
      <c r="E4" s="185" t="s">
        <v>421</v>
      </c>
      <c r="F4" s="184" t="s">
        <v>54</v>
      </c>
      <c r="G4" s="186" t="s">
        <v>421</v>
      </c>
      <c r="H4" s="185" t="s">
        <v>471</v>
      </c>
    </row>
    <row r="5" spans="1:8" x14ac:dyDescent="0.2">
      <c r="A5" s="412" t="s">
        <v>114</v>
      </c>
      <c r="B5" s="61">
        <v>23118.451710000001</v>
      </c>
      <c r="C5" s="676">
        <v>-16.38003085859464</v>
      </c>
      <c r="D5" s="61">
        <v>321216.15677999984</v>
      </c>
      <c r="E5" s="62">
        <v>-15.011992505104722</v>
      </c>
      <c r="F5" s="61">
        <v>321216.15677999984</v>
      </c>
      <c r="G5" s="62">
        <v>-15.011992505104722</v>
      </c>
      <c r="H5" s="62">
        <v>100</v>
      </c>
    </row>
    <row r="6" spans="1:8" x14ac:dyDescent="0.2">
      <c r="A6" s="641" t="s">
        <v>327</v>
      </c>
      <c r="B6" s="181">
        <v>8434.3367899999976</v>
      </c>
      <c r="C6" s="671">
        <v>131.90697960526089</v>
      </c>
      <c r="D6" s="181">
        <v>66022.002299999993</v>
      </c>
      <c r="E6" s="155">
        <v>-21.566560617291632</v>
      </c>
      <c r="F6" s="181">
        <v>66022.002299999993</v>
      </c>
      <c r="G6" s="155">
        <v>-21.566560617291632</v>
      </c>
      <c r="H6" s="155">
        <v>20.553761355540502</v>
      </c>
    </row>
    <row r="7" spans="1:8" x14ac:dyDescent="0.2">
      <c r="A7" s="641" t="s">
        <v>328</v>
      </c>
      <c r="B7" s="181">
        <v>14684.114920000002</v>
      </c>
      <c r="C7" s="155">
        <v>-38.841920655833121</v>
      </c>
      <c r="D7" s="181">
        <v>255194.15448000006</v>
      </c>
      <c r="E7" s="155">
        <v>-13.133925925919995</v>
      </c>
      <c r="F7" s="181">
        <v>255194.15448000006</v>
      </c>
      <c r="G7" s="155">
        <v>-13.133925925919995</v>
      </c>
      <c r="H7" s="155">
        <v>79.446238644459569</v>
      </c>
    </row>
    <row r="8" spans="1:8" x14ac:dyDescent="0.2">
      <c r="A8" s="471" t="s">
        <v>600</v>
      </c>
      <c r="B8" s="407">
        <v>3325.5812400000009</v>
      </c>
      <c r="C8" s="408">
        <v>-15.764129671134439</v>
      </c>
      <c r="D8" s="407">
        <v>54505.376199999977</v>
      </c>
      <c r="E8" s="410">
        <v>-42.527606514973506</v>
      </c>
      <c r="F8" s="409">
        <v>54505.376199999977</v>
      </c>
      <c r="G8" s="410">
        <v>-42.527606514973506</v>
      </c>
      <c r="H8" s="410">
        <v>16.968441670675542</v>
      </c>
    </row>
    <row r="9" spans="1:8" x14ac:dyDescent="0.2">
      <c r="A9" s="679" t="s">
        <v>601</v>
      </c>
      <c r="B9" s="680">
        <v>19792.870470000002</v>
      </c>
      <c r="C9" s="681">
        <v>-16.482631377134265</v>
      </c>
      <c r="D9" s="680">
        <v>266710.7805799999</v>
      </c>
      <c r="E9" s="682">
        <v>-5.7949196607705842</v>
      </c>
      <c r="F9" s="683">
        <v>266710.7805799999</v>
      </c>
      <c r="G9" s="682">
        <v>-5.7949196607705842</v>
      </c>
      <c r="H9" s="682">
        <v>83.031558329324469</v>
      </c>
    </row>
    <row r="10" spans="1:8" x14ac:dyDescent="0.2">
      <c r="A10" s="15"/>
      <c r="B10" s="15"/>
      <c r="C10" s="426"/>
      <c r="D10" s="1"/>
      <c r="E10" s="1"/>
      <c r="F10" s="1"/>
      <c r="G10" s="1"/>
      <c r="H10" s="161" t="s">
        <v>220</v>
      </c>
    </row>
    <row r="11" spans="1:8" x14ac:dyDescent="0.2">
      <c r="A11" s="133" t="s">
        <v>574</v>
      </c>
      <c r="B11" s="1"/>
      <c r="C11" s="1"/>
      <c r="D11" s="1"/>
      <c r="E11" s="1"/>
      <c r="F11" s="1"/>
      <c r="G11" s="1"/>
      <c r="H11" s="1"/>
    </row>
    <row r="12" spans="1:8" x14ac:dyDescent="0.2">
      <c r="A12" s="430" t="s">
        <v>532</v>
      </c>
      <c r="B12" s="1"/>
      <c r="C12" s="1"/>
      <c r="D12" s="1"/>
      <c r="E12" s="1"/>
      <c r="F12" s="1"/>
      <c r="G12" s="1"/>
      <c r="H12" s="1"/>
    </row>
    <row r="13" spans="1:8" x14ac:dyDescent="0.2">
      <c r="A13" s="822"/>
      <c r="B13" s="822"/>
      <c r="C13" s="822"/>
      <c r="D13" s="822"/>
      <c r="E13" s="822"/>
      <c r="F13" s="822"/>
      <c r="G13" s="822"/>
      <c r="H13" s="822"/>
    </row>
    <row r="14" spans="1:8" s="1" customFormat="1" x14ac:dyDescent="0.2">
      <c r="A14" s="822"/>
      <c r="B14" s="822"/>
      <c r="C14" s="822"/>
      <c r="D14" s="822"/>
      <c r="E14" s="822"/>
      <c r="F14" s="822"/>
      <c r="G14" s="822"/>
      <c r="H14" s="822"/>
    </row>
    <row r="15" spans="1:8" s="1" customFormat="1" x14ac:dyDescent="0.2">
      <c r="D15" s="166"/>
    </row>
    <row r="16" spans="1:8" s="1" customFormat="1" x14ac:dyDescent="0.2">
      <c r="D16" s="166"/>
    </row>
    <row r="17" spans="4:4" s="1" customFormat="1" x14ac:dyDescent="0.2">
      <c r="D17" s="166"/>
    </row>
    <row r="18" spans="4:4" s="1" customFormat="1" x14ac:dyDescent="0.2">
      <c r="D18" s="643"/>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345</v>
      </c>
      <c r="B1" s="53"/>
      <c r="C1" s="53"/>
      <c r="D1" s="6"/>
      <c r="E1" s="6"/>
      <c r="F1" s="6"/>
      <c r="G1" s="6"/>
      <c r="H1" s="3"/>
    </row>
    <row r="2" spans="1:8" x14ac:dyDescent="0.2">
      <c r="A2" s="54"/>
      <c r="B2" s="54"/>
      <c r="C2" s="54"/>
      <c r="D2" s="65"/>
      <c r="E2" s="65"/>
      <c r="F2" s="65"/>
      <c r="G2" s="108"/>
      <c r="H2" s="55" t="s">
        <v>467</v>
      </c>
    </row>
    <row r="3" spans="1:8" x14ac:dyDescent="0.2">
      <c r="A3" s="56"/>
      <c r="B3" s="779">
        <f>INDICE!A3</f>
        <v>45261</v>
      </c>
      <c r="C3" s="778">
        <v>41671</v>
      </c>
      <c r="D3" s="778" t="s">
        <v>115</v>
      </c>
      <c r="E3" s="778"/>
      <c r="F3" s="778" t="s">
        <v>116</v>
      </c>
      <c r="G3" s="778"/>
      <c r="H3" s="778"/>
    </row>
    <row r="4" spans="1:8" ht="25.5" x14ac:dyDescent="0.2">
      <c r="A4" s="66"/>
      <c r="B4" s="184" t="s">
        <v>54</v>
      </c>
      <c r="C4" s="185" t="s">
        <v>421</v>
      </c>
      <c r="D4" s="184" t="s">
        <v>54</v>
      </c>
      <c r="E4" s="185" t="s">
        <v>421</v>
      </c>
      <c r="F4" s="184" t="s">
        <v>54</v>
      </c>
      <c r="G4" s="186" t="s">
        <v>421</v>
      </c>
      <c r="H4" s="185" t="s">
        <v>106</v>
      </c>
    </row>
    <row r="5" spans="1:8" ht="15" x14ac:dyDescent="0.25">
      <c r="A5" s="503" t="s">
        <v>346</v>
      </c>
      <c r="B5" s="576">
        <v>5.1891436842339997</v>
      </c>
      <c r="C5" s="505">
        <v>22.245772363727109</v>
      </c>
      <c r="D5" s="504">
        <v>56.028830418241995</v>
      </c>
      <c r="E5" s="505">
        <v>-1.3166167691107986</v>
      </c>
      <c r="F5" s="506">
        <v>56.028830418241995</v>
      </c>
      <c r="G5" s="505">
        <v>-1.3166167691107986</v>
      </c>
      <c r="H5" s="577">
        <v>10.366463211384033</v>
      </c>
    </row>
    <row r="6" spans="1:8" ht="15" x14ac:dyDescent="0.25">
      <c r="A6" s="503" t="s">
        <v>347</v>
      </c>
      <c r="B6" s="576">
        <v>0</v>
      </c>
      <c r="C6" s="519" t="s">
        <v>142</v>
      </c>
      <c r="D6" s="507">
        <v>0</v>
      </c>
      <c r="E6" s="510" t="s">
        <v>142</v>
      </c>
      <c r="F6" s="507">
        <v>0</v>
      </c>
      <c r="G6" s="510" t="s">
        <v>142</v>
      </c>
      <c r="H6" s="578">
        <v>0</v>
      </c>
    </row>
    <row r="7" spans="1:8" ht="15" x14ac:dyDescent="0.25">
      <c r="A7" s="503" t="s">
        <v>525</v>
      </c>
      <c r="B7" s="576">
        <v>47.805999999999997</v>
      </c>
      <c r="C7" s="519">
        <v>46.428571428571409</v>
      </c>
      <c r="D7" s="507">
        <v>247.19200000000001</v>
      </c>
      <c r="E7" s="519">
        <v>-23.741007194244606</v>
      </c>
      <c r="F7" s="509">
        <v>247.19200000000001</v>
      </c>
      <c r="G7" s="508">
        <v>-23.741007194244606</v>
      </c>
      <c r="H7" s="579">
        <v>45.735503579495301</v>
      </c>
    </row>
    <row r="8" spans="1:8" ht="15" x14ac:dyDescent="0.25">
      <c r="A8" s="503" t="s">
        <v>535</v>
      </c>
      <c r="B8" s="576">
        <v>25.562300000000004</v>
      </c>
      <c r="C8" s="519">
        <v>65.613105322660601</v>
      </c>
      <c r="D8" s="588">
        <v>237.26080999999999</v>
      </c>
      <c r="E8" s="510">
        <v>59.779422183121142</v>
      </c>
      <c r="F8" s="509">
        <v>237.26080999999999</v>
      </c>
      <c r="G8" s="510">
        <v>59.779422183121142</v>
      </c>
      <c r="H8" s="579">
        <v>43.898033209120655</v>
      </c>
    </row>
    <row r="9" spans="1:8" x14ac:dyDescent="0.2">
      <c r="A9" s="511" t="s">
        <v>186</v>
      </c>
      <c r="B9" s="512">
        <v>78.557443684234002</v>
      </c>
      <c r="C9" s="513">
        <v>50.12565220189974</v>
      </c>
      <c r="D9" s="514">
        <v>540.48164041824202</v>
      </c>
      <c r="E9" s="513">
        <v>2.0899520298487797</v>
      </c>
      <c r="F9" s="514">
        <v>540.48164041824202</v>
      </c>
      <c r="G9" s="513">
        <v>2.0899520298487797</v>
      </c>
      <c r="H9" s="513">
        <v>100</v>
      </c>
    </row>
    <row r="10" spans="1:8" x14ac:dyDescent="0.2">
      <c r="A10" s="559" t="s">
        <v>247</v>
      </c>
      <c r="B10" s="499">
        <f>B9/'Consumo de gas natural'!B8*100</f>
        <v>0.26333222675303147</v>
      </c>
      <c r="C10" s="75"/>
      <c r="D10" s="97">
        <f>D9/'Consumo de gas natural'!D8*100</f>
        <v>0.16694273345973495</v>
      </c>
      <c r="E10" s="75"/>
      <c r="F10" s="97">
        <f>F9/'Consumo de gas natural'!F8*100</f>
        <v>0.16694273345973495</v>
      </c>
      <c r="G10" s="190"/>
      <c r="H10" s="500"/>
    </row>
    <row r="11" spans="1:8" x14ac:dyDescent="0.2">
      <c r="A11" s="80"/>
      <c r="B11" s="59"/>
      <c r="C11" s="59"/>
      <c r="D11" s="59"/>
      <c r="E11" s="59"/>
      <c r="F11" s="59"/>
      <c r="G11" s="73"/>
      <c r="H11" s="161" t="s">
        <v>220</v>
      </c>
    </row>
    <row r="12" spans="1:8" x14ac:dyDescent="0.2">
      <c r="A12" s="80" t="s">
        <v>571</v>
      </c>
      <c r="B12" s="108"/>
      <c r="C12" s="108"/>
      <c r="D12" s="108"/>
      <c r="E12" s="108"/>
      <c r="F12" s="108"/>
      <c r="G12" s="108"/>
      <c r="H12" s="1"/>
    </row>
    <row r="13" spans="1:8" x14ac:dyDescent="0.2">
      <c r="A13" s="430" t="s">
        <v>532</v>
      </c>
      <c r="B13" s="1"/>
      <c r="C13" s="1"/>
      <c r="D13" s="1"/>
      <c r="E13" s="1"/>
      <c r="F13" s="1"/>
      <c r="G13" s="1"/>
      <c r="H13" s="1"/>
    </row>
    <row r="14" spans="1:8" x14ac:dyDescent="0.2">
      <c r="A14" s="80" t="s">
        <v>536</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5:B6">
    <cfRule type="cellIs" dxfId="12" priority="1" operator="equal">
      <formula>0</formula>
    </cfRule>
    <cfRule type="cellIs" dxfId="11" priority="2" operator="between">
      <formula>-0.49</formula>
      <formula>0.49</formula>
    </cfRule>
  </conditionalFormatting>
  <conditionalFormatting sqref="B19:B24">
    <cfRule type="cellIs" dxfId="10" priority="29" operator="between">
      <formula>0.00001</formula>
      <formula>0.499</formula>
    </cfRule>
  </conditionalFormatting>
  <conditionalFormatting sqref="B7:E7">
    <cfRule type="cellIs" dxfId="9" priority="14" operator="equal">
      <formula>0</formula>
    </cfRule>
    <cfRule type="cellIs" dxfId="8"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348</v>
      </c>
      <c r="B1" s="158"/>
      <c r="C1" s="158"/>
      <c r="D1" s="158"/>
      <c r="E1" s="15"/>
    </row>
    <row r="2" spans="1:5" x14ac:dyDescent="0.2">
      <c r="A2" s="159"/>
      <c r="B2" s="159"/>
      <c r="C2" s="159"/>
      <c r="D2" s="159"/>
      <c r="E2" s="55" t="s">
        <v>467</v>
      </c>
    </row>
    <row r="3" spans="1:5" x14ac:dyDescent="0.2">
      <c r="A3" s="231" t="s">
        <v>349</v>
      </c>
      <c r="B3" s="232"/>
      <c r="C3" s="233"/>
      <c r="D3" s="231" t="s">
        <v>350</v>
      </c>
      <c r="E3" s="232"/>
    </row>
    <row r="4" spans="1:5" x14ac:dyDescent="0.2">
      <c r="A4" s="145" t="s">
        <v>351</v>
      </c>
      <c r="B4" s="171">
        <v>27295.165403684234</v>
      </c>
      <c r="C4" s="234"/>
      <c r="D4" s="145" t="s">
        <v>352</v>
      </c>
      <c r="E4" s="171">
        <v>4098.1562499999991</v>
      </c>
    </row>
    <row r="5" spans="1:5" x14ac:dyDescent="0.2">
      <c r="A5" s="18" t="s">
        <v>353</v>
      </c>
      <c r="B5" s="235">
        <v>78.557443684234002</v>
      </c>
      <c r="C5" s="234"/>
      <c r="D5" s="18" t="s">
        <v>354</v>
      </c>
      <c r="E5" s="236">
        <v>4098.1562499999991</v>
      </c>
    </row>
    <row r="6" spans="1:5" x14ac:dyDescent="0.2">
      <c r="A6" s="18" t="s">
        <v>355</v>
      </c>
      <c r="B6" s="235">
        <v>16125.472850000002</v>
      </c>
      <c r="C6" s="234"/>
      <c r="D6" s="145" t="s">
        <v>357</v>
      </c>
      <c r="E6" s="171">
        <v>29832.065999999999</v>
      </c>
    </row>
    <row r="7" spans="1:5" x14ac:dyDescent="0.2">
      <c r="A7" s="18" t="s">
        <v>356</v>
      </c>
      <c r="B7" s="235">
        <v>11091.135109999997</v>
      </c>
      <c r="C7" s="234"/>
      <c r="D7" s="18" t="s">
        <v>358</v>
      </c>
      <c r="E7" s="236">
        <v>22245.425999999999</v>
      </c>
    </row>
    <row r="8" spans="1:5" x14ac:dyDescent="0.2">
      <c r="A8" s="441"/>
      <c r="B8" s="442"/>
      <c r="C8" s="234"/>
      <c r="D8" s="18" t="s">
        <v>359</v>
      </c>
      <c r="E8" s="236">
        <v>6749.2849999999999</v>
      </c>
    </row>
    <row r="9" spans="1:5" x14ac:dyDescent="0.2">
      <c r="A9" s="145" t="s">
        <v>256</v>
      </c>
      <c r="B9" s="171">
        <v>7230</v>
      </c>
      <c r="C9" s="234"/>
      <c r="D9" s="18" t="s">
        <v>360</v>
      </c>
      <c r="E9" s="236">
        <v>837.35500000000002</v>
      </c>
    </row>
    <row r="10" spans="1:5" x14ac:dyDescent="0.2">
      <c r="A10" s="18"/>
      <c r="B10" s="235"/>
      <c r="C10" s="234"/>
      <c r="D10" s="145" t="s">
        <v>361</v>
      </c>
      <c r="E10" s="171">
        <v>594.94315368423941</v>
      </c>
    </row>
    <row r="11" spans="1:5" x14ac:dyDescent="0.2">
      <c r="A11" s="173" t="s">
        <v>114</v>
      </c>
      <c r="B11" s="174">
        <v>34525.165403684237</v>
      </c>
      <c r="C11" s="234"/>
      <c r="D11" s="173" t="s">
        <v>114</v>
      </c>
      <c r="E11" s="174">
        <v>34525.165403684237</v>
      </c>
    </row>
    <row r="12" spans="1:5" x14ac:dyDescent="0.2">
      <c r="A12" s="1"/>
      <c r="B12" s="1"/>
      <c r="C12" s="234"/>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0"/>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66" t="s">
        <v>492</v>
      </c>
      <c r="B1" s="766"/>
      <c r="C1" s="766"/>
      <c r="D1" s="766"/>
      <c r="E1" s="766"/>
      <c r="F1" s="192"/>
    </row>
    <row r="2" spans="1:8" x14ac:dyDescent="0.2">
      <c r="A2" s="767"/>
      <c r="B2" s="767"/>
      <c r="C2" s="767"/>
      <c r="D2" s="767"/>
      <c r="E2" s="767"/>
      <c r="H2" s="55" t="s">
        <v>362</v>
      </c>
    </row>
    <row r="3" spans="1:8" x14ac:dyDescent="0.2">
      <c r="A3" s="56"/>
      <c r="B3" s="56"/>
      <c r="C3" s="625" t="s">
        <v>491</v>
      </c>
      <c r="D3" s="625" t="s">
        <v>583</v>
      </c>
      <c r="E3" s="625" t="s">
        <v>627</v>
      </c>
      <c r="F3" s="625" t="s">
        <v>583</v>
      </c>
      <c r="G3" s="625" t="s">
        <v>626</v>
      </c>
      <c r="H3" s="625" t="s">
        <v>583</v>
      </c>
    </row>
    <row r="4" spans="1:8" ht="15" x14ac:dyDescent="0.25">
      <c r="A4" s="640">
        <v>2018</v>
      </c>
      <c r="B4" s="559" t="s">
        <v>509</v>
      </c>
      <c r="C4" s="629" t="s">
        <v>509</v>
      </c>
      <c r="D4" s="629" t="s">
        <v>509</v>
      </c>
      <c r="E4" s="629" t="s">
        <v>509</v>
      </c>
      <c r="F4" s="629" t="s">
        <v>509</v>
      </c>
      <c r="G4" s="629" t="s">
        <v>509</v>
      </c>
      <c r="H4" s="629" t="s">
        <v>509</v>
      </c>
    </row>
    <row r="5" spans="1:8" ht="15" x14ac:dyDescent="0.25">
      <c r="A5" s="668" t="s">
        <v>509</v>
      </c>
      <c r="B5" s="18" t="s">
        <v>648</v>
      </c>
      <c r="C5" s="237">
        <v>8.8592170699999997</v>
      </c>
      <c r="D5" s="443">
        <v>3.0046016535790225</v>
      </c>
      <c r="E5" s="237">
        <v>6.9771830700000006</v>
      </c>
      <c r="F5" s="443">
        <v>3.8462390438376182</v>
      </c>
      <c r="G5" s="237" t="s">
        <v>142</v>
      </c>
      <c r="H5" s="443" t="s">
        <v>142</v>
      </c>
    </row>
    <row r="6" spans="1:8" ht="15" x14ac:dyDescent="0.25">
      <c r="A6" s="668" t="s">
        <v>509</v>
      </c>
      <c r="B6" s="18" t="s">
        <v>647</v>
      </c>
      <c r="C6" s="237">
        <v>9.4778791799999986</v>
      </c>
      <c r="D6" s="443">
        <v>6.9832594134641628</v>
      </c>
      <c r="E6" s="237">
        <v>7.5958451799999995</v>
      </c>
      <c r="F6" s="443">
        <v>8.8669324538735204</v>
      </c>
      <c r="G6" s="237" t="s">
        <v>142</v>
      </c>
      <c r="H6" s="443" t="s">
        <v>142</v>
      </c>
    </row>
    <row r="7" spans="1:8" ht="15" x14ac:dyDescent="0.25">
      <c r="A7" s="640">
        <v>2019</v>
      </c>
      <c r="B7" s="559" t="s">
        <v>509</v>
      </c>
      <c r="C7" s="629" t="s">
        <v>509</v>
      </c>
      <c r="D7" s="629" t="s">
        <v>509</v>
      </c>
      <c r="E7" s="629" t="s">
        <v>509</v>
      </c>
      <c r="F7" s="629" t="s">
        <v>509</v>
      </c>
      <c r="G7" s="629" t="s">
        <v>509</v>
      </c>
      <c r="H7" s="629" t="s">
        <v>509</v>
      </c>
    </row>
    <row r="8" spans="1:8" ht="15" x14ac:dyDescent="0.25">
      <c r="A8" s="668" t="s">
        <v>509</v>
      </c>
      <c r="B8" s="18" t="s">
        <v>645</v>
      </c>
      <c r="C8" s="237">
        <v>9.1141193000000005</v>
      </c>
      <c r="D8" s="443">
        <v>-3.8379881521131418</v>
      </c>
      <c r="E8" s="237">
        <v>7.2296652999999997</v>
      </c>
      <c r="F8" s="443">
        <v>-4.8207917792237023</v>
      </c>
      <c r="G8" s="237" t="s">
        <v>142</v>
      </c>
      <c r="H8" s="443" t="s">
        <v>142</v>
      </c>
    </row>
    <row r="9" spans="1:8" ht="15" x14ac:dyDescent="0.25">
      <c r="A9" s="668" t="s">
        <v>509</v>
      </c>
      <c r="B9" s="18" t="s">
        <v>646</v>
      </c>
      <c r="C9" s="237">
        <v>8.6282825199999991</v>
      </c>
      <c r="D9" s="443">
        <v>-5.3305949155175245</v>
      </c>
      <c r="E9" s="237">
        <v>6.7438285199999992</v>
      </c>
      <c r="F9" s="443">
        <v>-6.7200452557603256</v>
      </c>
      <c r="G9" s="237" t="s">
        <v>142</v>
      </c>
      <c r="H9" s="443" t="s">
        <v>142</v>
      </c>
    </row>
    <row r="10" spans="1:8" ht="15" x14ac:dyDescent="0.25">
      <c r="A10" s="640">
        <v>2020</v>
      </c>
      <c r="B10" s="559" t="s">
        <v>509</v>
      </c>
      <c r="C10" s="629" t="s">
        <v>509</v>
      </c>
      <c r="D10" s="629" t="s">
        <v>509</v>
      </c>
      <c r="E10" s="629" t="s">
        <v>509</v>
      </c>
      <c r="F10" s="629" t="s">
        <v>509</v>
      </c>
      <c r="G10" s="629" t="s">
        <v>509</v>
      </c>
      <c r="H10" s="629" t="s">
        <v>509</v>
      </c>
    </row>
    <row r="11" spans="1:8" ht="15" x14ac:dyDescent="0.25">
      <c r="A11" s="668" t="s">
        <v>509</v>
      </c>
      <c r="B11" s="18" t="s">
        <v>645</v>
      </c>
      <c r="C11" s="237">
        <v>8.3495372399999983</v>
      </c>
      <c r="D11" s="443">
        <v>-3.2305998250970669</v>
      </c>
      <c r="E11" s="237">
        <v>6.4662932399999997</v>
      </c>
      <c r="F11" s="443">
        <v>-4.1153964573227242</v>
      </c>
      <c r="G11" s="237" t="s">
        <v>142</v>
      </c>
      <c r="H11" s="443" t="s">
        <v>142</v>
      </c>
    </row>
    <row r="12" spans="1:8" ht="15" x14ac:dyDescent="0.25">
      <c r="A12" s="668" t="s">
        <v>509</v>
      </c>
      <c r="B12" s="18" t="s">
        <v>648</v>
      </c>
      <c r="C12" s="237">
        <v>7.9797079999999987</v>
      </c>
      <c r="D12" s="443">
        <v>-4.4293381701235424</v>
      </c>
      <c r="E12" s="237">
        <v>6.0964640000000001</v>
      </c>
      <c r="F12" s="443">
        <v>-5.7193391371777569</v>
      </c>
      <c r="G12" s="237" t="s">
        <v>142</v>
      </c>
      <c r="H12" s="443" t="s">
        <v>142</v>
      </c>
    </row>
    <row r="13" spans="1:8" ht="15" x14ac:dyDescent="0.25">
      <c r="A13" s="668" t="s">
        <v>509</v>
      </c>
      <c r="B13" s="18" t="s">
        <v>647</v>
      </c>
      <c r="C13" s="237">
        <v>7.7840267999999995</v>
      </c>
      <c r="D13" s="443">
        <v>-2.452235094316725</v>
      </c>
      <c r="E13" s="237">
        <v>5.7697397999999991</v>
      </c>
      <c r="F13" s="443">
        <v>-5.3592410288980794</v>
      </c>
      <c r="G13" s="237" t="s">
        <v>142</v>
      </c>
      <c r="H13" s="443" t="s">
        <v>142</v>
      </c>
    </row>
    <row r="14" spans="1:8" ht="15" x14ac:dyDescent="0.25">
      <c r="A14" s="640">
        <v>2021</v>
      </c>
      <c r="B14" s="559" t="s">
        <v>509</v>
      </c>
      <c r="C14" s="629" t="s">
        <v>509</v>
      </c>
      <c r="D14" s="629" t="s">
        <v>509</v>
      </c>
      <c r="E14" s="629" t="s">
        <v>509</v>
      </c>
      <c r="F14" s="629" t="s">
        <v>509</v>
      </c>
      <c r="G14" s="629" t="s">
        <v>509</v>
      </c>
      <c r="H14" s="629" t="s">
        <v>509</v>
      </c>
    </row>
    <row r="15" spans="1:8" ht="15" x14ac:dyDescent="0.25">
      <c r="A15" s="668" t="s">
        <v>509</v>
      </c>
      <c r="B15" s="18" t="s">
        <v>645</v>
      </c>
      <c r="C15" s="237">
        <v>8.1517022399999988</v>
      </c>
      <c r="D15" s="443">
        <v>4.7234606129567709</v>
      </c>
      <c r="E15" s="237">
        <v>6.1374152400000002</v>
      </c>
      <c r="F15" s="443">
        <v>6.3724787034590564</v>
      </c>
      <c r="G15" s="237" t="s">
        <v>142</v>
      </c>
      <c r="H15" s="443" t="s">
        <v>142</v>
      </c>
    </row>
    <row r="16" spans="1:8" s="1" customFormat="1" ht="15" x14ac:dyDescent="0.25">
      <c r="A16" s="668" t="s">
        <v>509</v>
      </c>
      <c r="B16" s="18" t="s">
        <v>648</v>
      </c>
      <c r="C16" s="237">
        <v>8.3919162799999985</v>
      </c>
      <c r="D16" s="443">
        <v>2.9467960547096692</v>
      </c>
      <c r="E16" s="237">
        <v>6.3776292799999998</v>
      </c>
      <c r="F16" s="443">
        <v>3.9139284308877831</v>
      </c>
      <c r="G16" s="237">
        <v>6.7427999999999999</v>
      </c>
      <c r="H16" s="443" t="s">
        <v>142</v>
      </c>
    </row>
    <row r="17" spans="1:8" s="1" customFormat="1" ht="15" x14ac:dyDescent="0.25">
      <c r="A17" s="668" t="s">
        <v>509</v>
      </c>
      <c r="B17" s="18" t="s">
        <v>647</v>
      </c>
      <c r="C17" s="237">
        <v>8.3238000000000003</v>
      </c>
      <c r="D17" s="443">
        <v>-0.81</v>
      </c>
      <c r="E17" s="237">
        <v>7.1341999999999999</v>
      </c>
      <c r="F17" s="443">
        <v>11.86</v>
      </c>
      <c r="G17" s="237">
        <v>7.2198340499999993</v>
      </c>
      <c r="H17" s="443">
        <v>7.0746595149630291</v>
      </c>
    </row>
    <row r="18" spans="1:8" s="1" customFormat="1" ht="15" x14ac:dyDescent="0.25">
      <c r="A18" s="640">
        <v>2022</v>
      </c>
      <c r="B18" s="559" t="s">
        <v>509</v>
      </c>
      <c r="C18" s="629" t="s">
        <v>509</v>
      </c>
      <c r="D18" s="629" t="s">
        <v>509</v>
      </c>
      <c r="E18" s="629" t="s">
        <v>509</v>
      </c>
      <c r="F18" s="629" t="s">
        <v>509</v>
      </c>
      <c r="G18" s="629" t="s">
        <v>509</v>
      </c>
      <c r="H18" s="629" t="s">
        <v>509</v>
      </c>
    </row>
    <row r="19" spans="1:8" s="1" customFormat="1" ht="15" x14ac:dyDescent="0.25">
      <c r="A19" s="668" t="s">
        <v>509</v>
      </c>
      <c r="B19" s="18" t="s">
        <v>645</v>
      </c>
      <c r="C19" s="237">
        <v>8.7993390099999989</v>
      </c>
      <c r="D19" s="443">
        <v>5.712735698136596</v>
      </c>
      <c r="E19" s="237">
        <v>7.6110379399999983</v>
      </c>
      <c r="F19" s="443">
        <v>6.6834530348602481</v>
      </c>
      <c r="G19" s="237">
        <v>7.7635644899999985</v>
      </c>
      <c r="H19" s="443">
        <v>7.5310656205456574</v>
      </c>
    </row>
    <row r="20" spans="1:8" s="1" customFormat="1" ht="15" x14ac:dyDescent="0.25">
      <c r="A20" s="668" t="s">
        <v>509</v>
      </c>
      <c r="B20" s="18" t="s">
        <v>646</v>
      </c>
      <c r="C20" s="237">
        <v>9.3430694499999998</v>
      </c>
      <c r="D20" s="443">
        <v>6.1792191365974087</v>
      </c>
      <c r="E20" s="237">
        <v>8.154769589999999</v>
      </c>
      <c r="F20" s="443">
        <v>7.1439881693718217</v>
      </c>
      <c r="G20" s="237">
        <v>8.3888561899999985</v>
      </c>
      <c r="H20" s="443">
        <v>8.0541831114485927</v>
      </c>
    </row>
    <row r="21" spans="1:8" s="1" customFormat="1" ht="15" x14ac:dyDescent="0.25">
      <c r="A21" s="668" t="s">
        <v>509</v>
      </c>
      <c r="B21" s="18" t="s">
        <v>648</v>
      </c>
      <c r="C21" s="237">
        <v>9.9683611499999998</v>
      </c>
      <c r="D21" s="443">
        <v>6.692572535677769</v>
      </c>
      <c r="E21" s="237">
        <v>8.780061289999999</v>
      </c>
      <c r="F21" s="443">
        <v>7.6678034014201994</v>
      </c>
      <c r="G21" s="237">
        <v>7.8286649000000006</v>
      </c>
      <c r="H21" s="443">
        <v>-6.6778029961674434</v>
      </c>
    </row>
    <row r="22" spans="1:8" s="1" customFormat="1" ht="15" x14ac:dyDescent="0.25">
      <c r="A22" s="668" t="s">
        <v>509</v>
      </c>
      <c r="B22" s="18" t="s">
        <v>647</v>
      </c>
      <c r="C22" s="237">
        <v>9.0315361499999991</v>
      </c>
      <c r="D22" s="443">
        <v>-9.3979841410541258</v>
      </c>
      <c r="E22" s="237">
        <v>8.1181600500000002</v>
      </c>
      <c r="F22" s="443">
        <v>-7.5386858717474725</v>
      </c>
      <c r="G22" s="237">
        <v>8.5462643000000007</v>
      </c>
      <c r="H22" s="443">
        <v>9.1663062497412557</v>
      </c>
    </row>
    <row r="23" spans="1:8" s="1" customFormat="1" ht="15" x14ac:dyDescent="0.25">
      <c r="A23" s="640">
        <v>2023</v>
      </c>
      <c r="B23" s="559" t="s">
        <v>509</v>
      </c>
      <c r="C23" s="629" t="s">
        <v>509</v>
      </c>
      <c r="D23" s="629" t="s">
        <v>509</v>
      </c>
      <c r="E23" s="629" t="s">
        <v>509</v>
      </c>
      <c r="F23" s="629" t="s">
        <v>509</v>
      </c>
      <c r="G23" s="629" t="s">
        <v>509</v>
      </c>
      <c r="H23" s="629" t="s">
        <v>509</v>
      </c>
    </row>
    <row r="24" spans="1:8" s="1" customFormat="1" ht="15" x14ac:dyDescent="0.25">
      <c r="A24" s="668" t="s">
        <v>509</v>
      </c>
      <c r="B24" s="18" t="s">
        <v>645</v>
      </c>
      <c r="C24" s="237">
        <v>9.7491355500000001</v>
      </c>
      <c r="D24" s="443">
        <v>7.9454855528646817</v>
      </c>
      <c r="E24" s="237">
        <v>8.8357594499999994</v>
      </c>
      <c r="F24" s="443">
        <v>8.839434004506959</v>
      </c>
      <c r="G24" s="237">
        <v>5.8467167500000006</v>
      </c>
      <c r="H24" s="443">
        <v>-31.58745687282337</v>
      </c>
    </row>
    <row r="25" spans="1:8" s="1" customFormat="1" ht="15" x14ac:dyDescent="0.25">
      <c r="A25" s="668" t="s">
        <v>509</v>
      </c>
      <c r="B25" s="18" t="s">
        <v>646</v>
      </c>
      <c r="C25" s="237">
        <v>7.0454401499999992</v>
      </c>
      <c r="D25" s="443">
        <v>-27.732668051784355</v>
      </c>
      <c r="E25" s="237">
        <v>6.1357264500000008</v>
      </c>
      <c r="F25" s="443">
        <v>-30.558018416854917</v>
      </c>
      <c r="G25" s="237">
        <v>5.6714696499999997</v>
      </c>
      <c r="H25" s="443">
        <v>-2.9973591588817921</v>
      </c>
    </row>
    <row r="26" spans="1:8" s="1" customFormat="1" ht="15" x14ac:dyDescent="0.25">
      <c r="A26" s="668"/>
      <c r="B26" s="18" t="s">
        <v>648</v>
      </c>
      <c r="C26" s="237">
        <v>6.8701930500000001</v>
      </c>
      <c r="D26" s="443">
        <v>-2.4873832758340741</v>
      </c>
      <c r="E26" s="237">
        <v>5.9604793500000008</v>
      </c>
      <c r="F26" s="443">
        <v>-2.8561752455571088</v>
      </c>
      <c r="G26" s="237">
        <v>5.6023470999999994</v>
      </c>
      <c r="H26" s="443">
        <v>-1.2187766886842168</v>
      </c>
    </row>
    <row r="27" spans="1:8" s="1" customFormat="1" ht="15" x14ac:dyDescent="0.25">
      <c r="A27" s="700" t="s">
        <v>509</v>
      </c>
      <c r="B27" s="441" t="s">
        <v>647</v>
      </c>
      <c r="C27" s="701">
        <v>6.7687525499999994</v>
      </c>
      <c r="D27" s="702">
        <v>-1.4765305612482127</v>
      </c>
      <c r="E27" s="701">
        <v>5.9630581500000011</v>
      </c>
      <c r="F27" s="702">
        <v>4.3264976666687285E-2</v>
      </c>
      <c r="G27" s="701">
        <v>5.6023470999999994</v>
      </c>
      <c r="H27" s="702">
        <v>-1.2187766886842168</v>
      </c>
    </row>
    <row r="28" spans="1:8" s="1" customFormat="1" x14ac:dyDescent="0.2">
      <c r="A28" s="80" t="s">
        <v>258</v>
      </c>
      <c r="H28" s="161" t="s">
        <v>570</v>
      </c>
    </row>
    <row r="29" spans="1:8" s="1" customFormat="1" x14ac:dyDescent="0.2">
      <c r="A29" s="80" t="s">
        <v>685</v>
      </c>
      <c r="H29" s="161"/>
    </row>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76">
        <f>INDICE!A3</f>
        <v>45261</v>
      </c>
      <c r="C3" s="777"/>
      <c r="D3" s="777" t="s">
        <v>115</v>
      </c>
      <c r="E3" s="777"/>
      <c r="F3" s="777" t="s">
        <v>116</v>
      </c>
      <c r="G3" s="777"/>
      <c r="H3" s="777"/>
      <c r="I3"/>
    </row>
    <row r="4" spans="1:9" ht="14.25" x14ac:dyDescent="0.2">
      <c r="A4" s="66"/>
      <c r="B4" s="63" t="s">
        <v>47</v>
      </c>
      <c r="C4" s="63" t="s">
        <v>421</v>
      </c>
      <c r="D4" s="63" t="s">
        <v>47</v>
      </c>
      <c r="E4" s="63" t="s">
        <v>421</v>
      </c>
      <c r="F4" s="63" t="s">
        <v>47</v>
      </c>
      <c r="G4" s="64" t="s">
        <v>421</v>
      </c>
      <c r="H4" s="64" t="s">
        <v>121</v>
      </c>
      <c r="I4"/>
    </row>
    <row r="5" spans="1:9" ht="14.25" x14ac:dyDescent="0.2">
      <c r="A5" s="3" t="s">
        <v>511</v>
      </c>
      <c r="B5" s="302">
        <v>187.43960999999999</v>
      </c>
      <c r="C5" s="72">
        <v>-7.6784828505184741</v>
      </c>
      <c r="D5" s="71">
        <v>2097.0086699999997</v>
      </c>
      <c r="E5" s="72">
        <v>5.1003558401665563</v>
      </c>
      <c r="F5" s="71">
        <v>2097.0086699999997</v>
      </c>
      <c r="G5" s="72">
        <v>5.1003558401665563</v>
      </c>
      <c r="H5" s="305">
        <v>3.6842293690608945</v>
      </c>
      <c r="I5"/>
    </row>
    <row r="6" spans="1:9" ht="14.25" x14ac:dyDescent="0.2">
      <c r="A6" s="3" t="s">
        <v>48</v>
      </c>
      <c r="B6" s="303">
        <v>501.12849000000051</v>
      </c>
      <c r="C6" s="59">
        <v>-4.6330170841253775</v>
      </c>
      <c r="D6" s="58">
        <v>6064.9564899999987</v>
      </c>
      <c r="E6" s="59">
        <v>5.3841785112990665</v>
      </c>
      <c r="F6" s="58">
        <v>6064.9564899999987</v>
      </c>
      <c r="G6" s="59">
        <v>5.3841785112990665</v>
      </c>
      <c r="H6" s="306">
        <v>10.655507124123847</v>
      </c>
      <c r="I6"/>
    </row>
    <row r="7" spans="1:9" ht="14.25" x14ac:dyDescent="0.2">
      <c r="A7" s="3" t="s">
        <v>49</v>
      </c>
      <c r="B7" s="303">
        <v>543.69484000000011</v>
      </c>
      <c r="C7" s="59">
        <v>17.628219600058991</v>
      </c>
      <c r="D7" s="58">
        <v>6641.436920000001</v>
      </c>
      <c r="E7" s="59">
        <v>13.121675555470786</v>
      </c>
      <c r="F7" s="58">
        <v>6641.436920000001</v>
      </c>
      <c r="G7" s="59">
        <v>13.121675555470786</v>
      </c>
      <c r="H7" s="306">
        <v>11.668324172178714</v>
      </c>
      <c r="I7"/>
    </row>
    <row r="8" spans="1:9" ht="14.25" x14ac:dyDescent="0.2">
      <c r="A8" s="3" t="s">
        <v>122</v>
      </c>
      <c r="B8" s="303">
        <v>2549.6216299999987</v>
      </c>
      <c r="C8" s="59">
        <v>-12.996739241270955</v>
      </c>
      <c r="D8" s="58">
        <v>30402.824539999998</v>
      </c>
      <c r="E8" s="59">
        <v>-4.2165115687026269</v>
      </c>
      <c r="F8" s="58">
        <v>30402.824539999998</v>
      </c>
      <c r="G8" s="59">
        <v>-4.2165115687026269</v>
      </c>
      <c r="H8" s="306">
        <v>53.414647576384731</v>
      </c>
      <c r="I8"/>
    </row>
    <row r="9" spans="1:9" ht="14.25" x14ac:dyDescent="0.2">
      <c r="A9" s="3" t="s">
        <v>123</v>
      </c>
      <c r="B9" s="303">
        <v>569.74801000000014</v>
      </c>
      <c r="C9" s="59">
        <v>-10.109795332344683</v>
      </c>
      <c r="D9" s="58">
        <v>7038.7614100000001</v>
      </c>
      <c r="E9" s="59">
        <v>-7.5072033358687351</v>
      </c>
      <c r="F9" s="58">
        <v>7038.7614100000001</v>
      </c>
      <c r="G9" s="73">
        <v>-7.5072033358687351</v>
      </c>
      <c r="H9" s="306">
        <v>12.36638259036596</v>
      </c>
      <c r="I9"/>
    </row>
    <row r="10" spans="1:9" ht="14.25" x14ac:dyDescent="0.2">
      <c r="A10" s="3" t="s">
        <v>595</v>
      </c>
      <c r="B10" s="303">
        <v>450.13200000000001</v>
      </c>
      <c r="C10" s="331">
        <v>42.839644465317598</v>
      </c>
      <c r="D10" s="58">
        <v>4673.5276197062667</v>
      </c>
      <c r="E10" s="59">
        <v>0.43173722361056055</v>
      </c>
      <c r="F10" s="58">
        <v>4673.5276197062667</v>
      </c>
      <c r="G10" s="59">
        <v>0.43173722361056055</v>
      </c>
      <c r="H10" s="306">
        <v>8.2109091678858359</v>
      </c>
      <c r="I10"/>
    </row>
    <row r="11" spans="1:9" ht="14.25" x14ac:dyDescent="0.2">
      <c r="A11" s="60" t="s">
        <v>596</v>
      </c>
      <c r="B11" s="61">
        <v>4801.7645799999991</v>
      </c>
      <c r="C11" s="62">
        <v>-5.2937197368077431</v>
      </c>
      <c r="D11" s="61">
        <v>56918.515649706271</v>
      </c>
      <c r="E11" s="62">
        <v>-1.2278703769775949</v>
      </c>
      <c r="F11" s="61">
        <v>56918.515649706271</v>
      </c>
      <c r="G11" s="62">
        <v>-1.2278703769775949</v>
      </c>
      <c r="H11" s="62">
        <v>100</v>
      </c>
      <c r="I11"/>
    </row>
    <row r="12" spans="1:9" ht="14.25" x14ac:dyDescent="0.2">
      <c r="A12" s="3"/>
      <c r="B12" s="3"/>
      <c r="C12" s="3"/>
      <c r="D12" s="3"/>
      <c r="E12" s="3"/>
      <c r="F12" s="3"/>
      <c r="G12" s="3"/>
      <c r="H12" s="79" t="s">
        <v>220</v>
      </c>
      <c r="I12"/>
    </row>
    <row r="13" spans="1:9" ht="14.25" x14ac:dyDescent="0.2">
      <c r="A13" s="80" t="s">
        <v>479</v>
      </c>
      <c r="B13" s="3"/>
      <c r="C13" s="3"/>
      <c r="D13" s="3"/>
      <c r="E13" s="3"/>
      <c r="F13" s="3"/>
      <c r="G13" s="3"/>
      <c r="H13" s="3"/>
      <c r="I13"/>
    </row>
    <row r="14" spans="1:9" ht="14.25" x14ac:dyDescent="0.2">
      <c r="A14" s="80" t="s">
        <v>422</v>
      </c>
      <c r="B14" s="58"/>
      <c r="C14" s="3"/>
      <c r="D14" s="3"/>
      <c r="E14" s="3"/>
      <c r="F14" s="3"/>
      <c r="G14" s="3"/>
      <c r="H14" s="3"/>
      <c r="I14"/>
    </row>
    <row r="15" spans="1:9" ht="14.25" x14ac:dyDescent="0.2">
      <c r="A15" s="80" t="s">
        <v>423</v>
      </c>
      <c r="B15" s="3"/>
      <c r="C15" s="3"/>
      <c r="D15" s="3"/>
      <c r="E15" s="3"/>
      <c r="F15" s="3"/>
      <c r="G15" s="3"/>
      <c r="H15" s="3"/>
      <c r="I15"/>
    </row>
    <row r="16" spans="1:9" ht="14.25" x14ac:dyDescent="0.2">
      <c r="A16" s="133" t="s">
        <v>532</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225" priority="6" operator="equal">
      <formula>0</formula>
    </cfRule>
    <cfRule type="cellIs" dxfId="224" priority="7"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363</v>
      </c>
    </row>
    <row r="2" spans="1:13" x14ac:dyDescent="0.2">
      <c r="A2" s="158"/>
      <c r="M2" s="161"/>
    </row>
    <row r="3" spans="1:13" x14ac:dyDescent="0.2">
      <c r="A3" s="191"/>
      <c r="B3" s="145">
        <v>2023</v>
      </c>
      <c r="C3" s="145" t="s">
        <v>509</v>
      </c>
      <c r="D3" s="145" t="s">
        <v>509</v>
      </c>
      <c r="E3" s="145" t="s">
        <v>509</v>
      </c>
      <c r="F3" s="145" t="s">
        <v>509</v>
      </c>
      <c r="G3" s="145" t="s">
        <v>509</v>
      </c>
      <c r="H3" s="145" t="s">
        <v>509</v>
      </c>
      <c r="I3" s="145" t="s">
        <v>509</v>
      </c>
      <c r="J3" s="145" t="s">
        <v>509</v>
      </c>
      <c r="K3" s="145" t="s">
        <v>509</v>
      </c>
      <c r="L3" s="145" t="s">
        <v>509</v>
      </c>
      <c r="M3" s="145" t="s">
        <v>509</v>
      </c>
    </row>
    <row r="4" spans="1:13" x14ac:dyDescent="0.2">
      <c r="B4" s="538">
        <v>44927</v>
      </c>
      <c r="C4" s="538">
        <v>44958</v>
      </c>
      <c r="D4" s="538">
        <v>44986</v>
      </c>
      <c r="E4" s="538">
        <v>45017</v>
      </c>
      <c r="F4" s="538">
        <v>45047</v>
      </c>
      <c r="G4" s="538">
        <v>45078</v>
      </c>
      <c r="H4" s="538">
        <v>45108</v>
      </c>
      <c r="I4" s="538">
        <v>45139</v>
      </c>
      <c r="J4" s="538">
        <v>45170</v>
      </c>
      <c r="K4" s="538">
        <v>45200</v>
      </c>
      <c r="L4" s="538">
        <v>45231</v>
      </c>
      <c r="M4" s="538">
        <v>45261</v>
      </c>
    </row>
    <row r="5" spans="1:13" x14ac:dyDescent="0.2">
      <c r="A5" s="553" t="s">
        <v>540</v>
      </c>
      <c r="B5" s="540">
        <v>3.2797142857142854</v>
      </c>
      <c r="C5" s="540">
        <v>2.380052631578947</v>
      </c>
      <c r="D5" s="540">
        <v>2.3057826086956519</v>
      </c>
      <c r="E5" s="540">
        <v>2.162105263157895</v>
      </c>
      <c r="F5" s="540">
        <v>2.1459090909090905</v>
      </c>
      <c r="G5" s="540">
        <v>2.1766666666666659</v>
      </c>
      <c r="H5" s="540">
        <v>2.5537894736842106</v>
      </c>
      <c r="I5" s="540">
        <v>2.5831739130434781</v>
      </c>
      <c r="J5" s="540">
        <v>2.6369500000000001</v>
      </c>
      <c r="K5" s="540">
        <v>2.9874545454545451</v>
      </c>
      <c r="L5" s="540">
        <v>2.7060526315789475</v>
      </c>
      <c r="M5" s="540">
        <v>2.5220999999999996</v>
      </c>
    </row>
    <row r="6" spans="1:13" x14ac:dyDescent="0.2">
      <c r="A6" s="18" t="s">
        <v>541</v>
      </c>
      <c r="B6" s="540">
        <v>153.21904761904761</v>
      </c>
      <c r="C6" s="540">
        <v>133.5</v>
      </c>
      <c r="D6" s="540">
        <v>110.19</v>
      </c>
      <c r="E6" s="540">
        <v>100.91944444444445</v>
      </c>
      <c r="F6" s="540">
        <v>71.974000000000004</v>
      </c>
      <c r="G6" s="540">
        <v>79.770454545454555</v>
      </c>
      <c r="H6" s="540">
        <v>71.13095238095238</v>
      </c>
      <c r="I6" s="540">
        <v>83.586363636363629</v>
      </c>
      <c r="J6" s="540">
        <v>92.125238095238103</v>
      </c>
      <c r="K6" s="540">
        <v>104.87045454545454</v>
      </c>
      <c r="L6" s="540">
        <v>105.75681818181819</v>
      </c>
      <c r="M6" s="540">
        <v>84.622631578947363</v>
      </c>
    </row>
    <row r="7" spans="1:13" x14ac:dyDescent="0.2">
      <c r="A7" s="515" t="s">
        <v>542</v>
      </c>
      <c r="B7" s="540">
        <v>62.537142857142854</v>
      </c>
      <c r="C7" s="540">
        <v>53.284500000000001</v>
      </c>
      <c r="D7" s="540">
        <v>44.182173913043478</v>
      </c>
      <c r="E7" s="540">
        <v>42.435555555555545</v>
      </c>
      <c r="F7" s="540">
        <v>31.273500000000002</v>
      </c>
      <c r="G7" s="540">
        <v>32.474090909090918</v>
      </c>
      <c r="H7" s="540">
        <v>29.54190476190476</v>
      </c>
      <c r="I7" s="540">
        <v>33.476818181818189</v>
      </c>
      <c r="J7" s="540">
        <v>36.526666666666664</v>
      </c>
      <c r="K7" s="540">
        <v>43.264545454545448</v>
      </c>
      <c r="L7" s="540">
        <v>43.26909090909092</v>
      </c>
      <c r="M7" s="580">
        <v>35.478421052631575</v>
      </c>
    </row>
    <row r="8" spans="1:13" x14ac:dyDescent="0.2">
      <c r="A8" s="441" t="s">
        <v>543</v>
      </c>
      <c r="B8" s="581">
        <v>60.378064516129037</v>
      </c>
      <c r="C8" s="581">
        <v>51.861071428571428</v>
      </c>
      <c r="D8" s="581">
        <v>43.510000000000005</v>
      </c>
      <c r="E8" s="581">
        <v>37.873333333333335</v>
      </c>
      <c r="F8" s="581">
        <v>28.945806451612899</v>
      </c>
      <c r="G8" s="581">
        <v>31.247333333333327</v>
      </c>
      <c r="H8" s="581">
        <v>29.849999999999994</v>
      </c>
      <c r="I8" s="581">
        <v>34.105161290322577</v>
      </c>
      <c r="J8" s="581">
        <v>37.066000000000003</v>
      </c>
      <c r="K8" s="581">
        <v>43.046451612903233</v>
      </c>
      <c r="L8" s="581">
        <v>38.041666666666657</v>
      </c>
      <c r="M8" s="581">
        <v>34.3116129032258</v>
      </c>
    </row>
    <row r="9" spans="1:13" x14ac:dyDescent="0.2">
      <c r="M9" s="161" t="s">
        <v>544</v>
      </c>
    </row>
    <row r="10" spans="1:13" x14ac:dyDescent="0.2">
      <c r="A10" s="444"/>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4"/>
      <c r="H2" s="246"/>
      <c r="I2" s="245" t="s">
        <v>151</v>
      </c>
    </row>
    <row r="3" spans="1:71" s="69" customFormat="1" ht="12.75" x14ac:dyDescent="0.2">
      <c r="A3" s="70"/>
      <c r="B3" s="823">
        <f>INDICE!A3</f>
        <v>45261</v>
      </c>
      <c r="C3" s="824">
        <v>41671</v>
      </c>
      <c r="D3" s="823">
        <f>DATE(YEAR(B3),MONTH(B3)-1,1)</f>
        <v>45231</v>
      </c>
      <c r="E3" s="824"/>
      <c r="F3" s="823">
        <f>DATE(YEAR(B3)-1,MONTH(B3),1)</f>
        <v>44896</v>
      </c>
      <c r="G3" s="824"/>
      <c r="H3" s="769" t="s">
        <v>421</v>
      </c>
      <c r="I3" s="769"/>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28">
        <f>D3</f>
        <v>45231</v>
      </c>
      <c r="I4" s="282">
        <f>F3</f>
        <v>44896</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3" t="s">
        <v>365</v>
      </c>
      <c r="B5" s="236">
        <v>4843.0630000000001</v>
      </c>
      <c r="C5" s="446">
        <v>33.902447902702711</v>
      </c>
      <c r="D5" s="236">
        <v>5499.8130000000001</v>
      </c>
      <c r="E5" s="446">
        <v>36.044129738637096</v>
      </c>
      <c r="F5" s="236">
        <v>5195.2920000000004</v>
      </c>
      <c r="G5" s="446">
        <v>34.98792799128119</v>
      </c>
      <c r="H5" s="630">
        <v>-11.941315095622342</v>
      </c>
      <c r="I5" s="242">
        <v>-6.7797729174799075</v>
      </c>
      <c r="K5" s="241"/>
    </row>
    <row r="6" spans="1:71" s="13" customFormat="1" ht="15" x14ac:dyDescent="0.2">
      <c r="A6" s="16" t="s">
        <v>117</v>
      </c>
      <c r="B6" s="236">
        <v>9442.2270000000008</v>
      </c>
      <c r="C6" s="446">
        <v>66.097552097297296</v>
      </c>
      <c r="D6" s="236">
        <v>9758.741</v>
      </c>
      <c r="E6" s="446">
        <v>63.955870261362904</v>
      </c>
      <c r="F6" s="236">
        <v>9653.5210000000006</v>
      </c>
      <c r="G6" s="446">
        <v>65.012072008718818</v>
      </c>
      <c r="H6" s="242">
        <v>-3.2433896954535344</v>
      </c>
      <c r="I6" s="242">
        <v>-2.1887765096279361</v>
      </c>
      <c r="K6" s="241"/>
    </row>
    <row r="7" spans="1:71" s="69" customFormat="1" ht="12.75" x14ac:dyDescent="0.2">
      <c r="A7" s="76" t="s">
        <v>114</v>
      </c>
      <c r="B7" s="77">
        <v>14285.29</v>
      </c>
      <c r="C7" s="78">
        <v>100</v>
      </c>
      <c r="D7" s="77">
        <v>15258.554</v>
      </c>
      <c r="E7" s="78">
        <v>100</v>
      </c>
      <c r="F7" s="77">
        <v>14848.813</v>
      </c>
      <c r="G7" s="78">
        <v>100</v>
      </c>
      <c r="H7" s="78">
        <v>-6.3784812112602491</v>
      </c>
      <c r="I7" s="631">
        <v>-3.7950710268894841</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9"/>
      <c r="I8" s="161" t="s">
        <v>220</v>
      </c>
      <c r="J8" s="13"/>
      <c r="K8" s="241"/>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38" customFormat="1" ht="12.75" x14ac:dyDescent="0.2">
      <c r="A9" s="444" t="s">
        <v>493</v>
      </c>
      <c r="B9" s="239"/>
      <c r="C9" s="240"/>
      <c r="D9" s="239"/>
      <c r="E9" s="239"/>
      <c r="F9" s="239"/>
      <c r="G9" s="239"/>
      <c r="H9" s="239"/>
      <c r="I9" s="239"/>
      <c r="J9" s="239"/>
      <c r="K9" s="239"/>
      <c r="L9" s="239"/>
    </row>
    <row r="10" spans="1:71" x14ac:dyDescent="0.2">
      <c r="A10" s="445" t="s">
        <v>464</v>
      </c>
    </row>
    <row r="11" spans="1:71" x14ac:dyDescent="0.2">
      <c r="A11" s="444" t="s">
        <v>532</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4"/>
      <c r="H2" s="246"/>
      <c r="I2" s="245" t="s">
        <v>151</v>
      </c>
    </row>
    <row r="3" spans="1:71" s="69" customFormat="1" ht="12.75" x14ac:dyDescent="0.2">
      <c r="A3" s="70"/>
      <c r="B3" s="823">
        <f>INDICE!A3</f>
        <v>45261</v>
      </c>
      <c r="C3" s="824">
        <v>41671</v>
      </c>
      <c r="D3" s="823">
        <f>DATE(YEAR(B3),MONTH(B3)-1,1)</f>
        <v>45231</v>
      </c>
      <c r="E3" s="824"/>
      <c r="F3" s="823">
        <f>DATE(YEAR(B3)-1,MONTH(B3),1)</f>
        <v>44896</v>
      </c>
      <c r="G3" s="824"/>
      <c r="H3" s="769" t="s">
        <v>421</v>
      </c>
      <c r="I3" s="769"/>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2">
        <f>D3</f>
        <v>45231</v>
      </c>
      <c r="I4" s="282">
        <f>F3</f>
        <v>44896</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3" t="s">
        <v>466</v>
      </c>
      <c r="B5" s="236">
        <v>5618.0680000000002</v>
      </c>
      <c r="C5" s="446">
        <v>40.64363055963728</v>
      </c>
      <c r="D5" s="236">
        <v>5621.326</v>
      </c>
      <c r="E5" s="446">
        <v>37.855130075175644</v>
      </c>
      <c r="F5" s="236">
        <v>5579.5450000000001</v>
      </c>
      <c r="G5" s="446">
        <v>38.912415334298814</v>
      </c>
      <c r="H5" s="708">
        <v>-5.7957855495301476E-2</v>
      </c>
      <c r="I5" s="439">
        <v>0.69043264280510575</v>
      </c>
      <c r="K5" s="241"/>
    </row>
    <row r="6" spans="1:71" s="13" customFormat="1" ht="15" x14ac:dyDescent="0.2">
      <c r="A6" s="16" t="s">
        <v>515</v>
      </c>
      <c r="B6" s="236">
        <v>8204.6833699999988</v>
      </c>
      <c r="C6" s="446">
        <v>59.35636944036272</v>
      </c>
      <c r="D6" s="236">
        <v>9228.249180000008</v>
      </c>
      <c r="E6" s="446">
        <v>62.144869924824363</v>
      </c>
      <c r="F6" s="236">
        <v>8759.1819899999937</v>
      </c>
      <c r="G6" s="446">
        <v>61.087584665701186</v>
      </c>
      <c r="H6" s="396">
        <v>-11.091657691887425</v>
      </c>
      <c r="I6" s="396">
        <v>-6.3304840638434463</v>
      </c>
      <c r="K6" s="241"/>
    </row>
    <row r="7" spans="1:71" s="69" customFormat="1" ht="12.75" x14ac:dyDescent="0.2">
      <c r="A7" s="76" t="s">
        <v>114</v>
      </c>
      <c r="B7" s="77">
        <v>13822.751369999998</v>
      </c>
      <c r="C7" s="78">
        <v>100</v>
      </c>
      <c r="D7" s="77">
        <v>14849.575180000007</v>
      </c>
      <c r="E7" s="78">
        <v>100</v>
      </c>
      <c r="F7" s="77">
        <v>14338.726989999994</v>
      </c>
      <c r="G7" s="78">
        <v>100</v>
      </c>
      <c r="H7" s="78">
        <v>-6.9148362667167449</v>
      </c>
      <c r="I7" s="78">
        <v>-3.5984757946771944</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9"/>
      <c r="I8" s="161" t="s">
        <v>220</v>
      </c>
      <c r="J8" s="13"/>
      <c r="K8" s="241"/>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4" t="s">
        <v>493</v>
      </c>
    </row>
    <row r="10" spans="1:71" x14ac:dyDescent="0.2">
      <c r="A10" s="444" t="s">
        <v>464</v>
      </c>
    </row>
    <row r="11" spans="1:71" x14ac:dyDescent="0.2">
      <c r="A11" s="430" t="s">
        <v>532</v>
      </c>
    </row>
    <row r="12" spans="1:71" x14ac:dyDescent="0.2">
      <c r="C12" s="1" t="s">
        <v>369</v>
      </c>
    </row>
  </sheetData>
  <mergeCells count="4">
    <mergeCell ref="B3:C3"/>
    <mergeCell ref="D3:E3"/>
    <mergeCell ref="F3:G3"/>
    <mergeCell ref="H3:I3"/>
  </mergeCells>
  <conditionalFormatting sqref="H5">
    <cfRule type="cellIs" dxfId="7" priority="1" operator="between">
      <formula>0</formula>
      <formula>0.5</formula>
    </cfRule>
    <cfRule type="cellIs" dxfId="6" priority="2" operator="between">
      <formula>0</formula>
      <formula>0.49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14" t="s">
        <v>502</v>
      </c>
      <c r="B1" s="814"/>
      <c r="C1" s="814"/>
      <c r="D1" s="814"/>
      <c r="E1" s="814"/>
      <c r="F1" s="814"/>
    </row>
    <row r="2" spans="1:9" x14ac:dyDescent="0.2">
      <c r="A2" s="815"/>
      <c r="B2" s="815"/>
      <c r="C2" s="815"/>
      <c r="D2" s="815"/>
      <c r="E2" s="815"/>
      <c r="F2" s="815"/>
      <c r="I2" s="161" t="s">
        <v>465</v>
      </c>
    </row>
    <row r="3" spans="1:9" x14ac:dyDescent="0.2">
      <c r="A3" s="250"/>
      <c r="B3" s="252"/>
      <c r="C3" s="252"/>
      <c r="D3" s="776">
        <f>INDICE!A3</f>
        <v>45261</v>
      </c>
      <c r="E3" s="776">
        <v>41671</v>
      </c>
      <c r="F3" s="776">
        <f>DATE(YEAR(D3),MONTH(D3)-1,1)</f>
        <v>45231</v>
      </c>
      <c r="G3" s="776"/>
      <c r="H3" s="779">
        <f>DATE(YEAR(D3)-1,MONTH(D3),1)</f>
        <v>44896</v>
      </c>
      <c r="I3" s="779"/>
    </row>
    <row r="4" spans="1:9" x14ac:dyDescent="0.2">
      <c r="A4" s="216"/>
      <c r="B4" s="217"/>
      <c r="C4" s="217"/>
      <c r="D4" s="82" t="s">
        <v>368</v>
      </c>
      <c r="E4" s="184" t="s">
        <v>106</v>
      </c>
      <c r="F4" s="82" t="s">
        <v>368</v>
      </c>
      <c r="G4" s="184" t="s">
        <v>106</v>
      </c>
      <c r="H4" s="82" t="s">
        <v>368</v>
      </c>
      <c r="I4" s="184" t="s">
        <v>106</v>
      </c>
    </row>
    <row r="5" spans="1:9" x14ac:dyDescent="0.2">
      <c r="A5" s="541" t="s">
        <v>367</v>
      </c>
      <c r="B5" s="166"/>
      <c r="C5" s="166"/>
      <c r="D5" s="396">
        <v>96.705282822634757</v>
      </c>
      <c r="E5" s="449">
        <v>100</v>
      </c>
      <c r="F5" s="396">
        <v>102.6030270073809</v>
      </c>
      <c r="G5" s="449">
        <v>100</v>
      </c>
      <c r="H5" s="396">
        <v>110.11455606183559</v>
      </c>
      <c r="I5" s="449">
        <v>100</v>
      </c>
    </row>
    <row r="6" spans="1:9" x14ac:dyDescent="0.2">
      <c r="A6" s="582" t="s">
        <v>462</v>
      </c>
      <c r="B6" s="166"/>
      <c r="C6" s="166"/>
      <c r="D6" s="396">
        <v>57.67890691120553</v>
      </c>
      <c r="E6" s="449">
        <v>59.644008297864417</v>
      </c>
      <c r="F6" s="396">
        <v>63.553725754864679</v>
      </c>
      <c r="G6" s="449">
        <v>61.941375033986915</v>
      </c>
      <c r="H6" s="396">
        <v>67.936225391544269</v>
      </c>
      <c r="I6" s="449">
        <v>61.695953578920317</v>
      </c>
    </row>
    <row r="7" spans="1:9" x14ac:dyDescent="0.2">
      <c r="A7" s="582" t="s">
        <v>463</v>
      </c>
      <c r="B7" s="166"/>
      <c r="C7" s="166"/>
      <c r="D7" s="396">
        <v>39.026375911429213</v>
      </c>
      <c r="E7" s="449">
        <v>40.355991702135562</v>
      </c>
      <c r="F7" s="396">
        <v>39.049301252516216</v>
      </c>
      <c r="G7" s="449">
        <v>38.058624966013085</v>
      </c>
      <c r="H7" s="396">
        <v>42.178330670291331</v>
      </c>
      <c r="I7" s="449">
        <v>38.304046421079697</v>
      </c>
    </row>
    <row r="8" spans="1:9" x14ac:dyDescent="0.2">
      <c r="A8" s="542" t="s">
        <v>602</v>
      </c>
      <c r="B8" s="249"/>
      <c r="C8" s="249"/>
      <c r="D8" s="442">
        <v>90</v>
      </c>
      <c r="E8" s="450"/>
      <c r="F8" s="442">
        <v>90</v>
      </c>
      <c r="G8" s="450"/>
      <c r="H8" s="442">
        <v>90</v>
      </c>
      <c r="I8" s="450"/>
    </row>
    <row r="9" spans="1:9" x14ac:dyDescent="0.2">
      <c r="B9" s="133"/>
      <c r="C9" s="133"/>
      <c r="D9" s="133"/>
      <c r="E9" s="221"/>
      <c r="I9" s="161" t="s">
        <v>220</v>
      </c>
    </row>
    <row r="10" spans="1:9" x14ac:dyDescent="0.2">
      <c r="A10" s="403" t="s">
        <v>575</v>
      </c>
      <c r="B10" s="247"/>
      <c r="C10" s="247"/>
      <c r="D10" s="247"/>
      <c r="E10" s="247"/>
      <c r="F10" s="247"/>
      <c r="G10" s="247"/>
      <c r="H10" s="247"/>
      <c r="I10" s="247"/>
    </row>
    <row r="11" spans="1:9" x14ac:dyDescent="0.2">
      <c r="A11" s="403" t="s">
        <v>553</v>
      </c>
      <c r="B11" s="247"/>
      <c r="C11" s="247"/>
      <c r="D11" s="247"/>
      <c r="E11" s="247"/>
      <c r="F11" s="247"/>
      <c r="G11" s="247"/>
      <c r="H11" s="247"/>
      <c r="I11" s="247"/>
    </row>
    <row r="12" spans="1:9" x14ac:dyDescent="0.2">
      <c r="A12" s="247"/>
      <c r="B12" s="247"/>
      <c r="C12" s="247"/>
      <c r="D12" s="247"/>
      <c r="E12" s="247"/>
      <c r="F12" s="247"/>
      <c r="G12" s="247"/>
      <c r="H12" s="247"/>
      <c r="I12" s="247"/>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14" t="s">
        <v>466</v>
      </c>
      <c r="B1" s="814"/>
      <c r="C1" s="814"/>
      <c r="D1" s="814"/>
      <c r="E1" s="251"/>
      <c r="F1" s="1"/>
      <c r="G1" s="1"/>
      <c r="H1" s="1"/>
      <c r="I1" s="1"/>
    </row>
    <row r="2" spans="1:40" ht="15" x14ac:dyDescent="0.2">
      <c r="A2" s="814"/>
      <c r="B2" s="814"/>
      <c r="C2" s="814"/>
      <c r="D2" s="814"/>
      <c r="E2" s="251"/>
      <c r="F2" s="1"/>
      <c r="G2" s="209"/>
      <c r="H2" s="246"/>
      <c r="I2" s="245" t="s">
        <v>151</v>
      </c>
    </row>
    <row r="3" spans="1:40" x14ac:dyDescent="0.2">
      <c r="A3" s="250"/>
      <c r="B3" s="823">
        <f>INDICE!A3</f>
        <v>45261</v>
      </c>
      <c r="C3" s="824">
        <v>41671</v>
      </c>
      <c r="D3" s="823">
        <f>DATE(YEAR(B3),MONTH(B3)-1,1)</f>
        <v>45231</v>
      </c>
      <c r="E3" s="824"/>
      <c r="F3" s="823">
        <f>DATE(YEAR(B3)-1,MONTH(B3),1)</f>
        <v>44896</v>
      </c>
      <c r="G3" s="824"/>
      <c r="H3" s="769" t="s">
        <v>421</v>
      </c>
      <c r="I3" s="769"/>
    </row>
    <row r="4" spans="1:40" x14ac:dyDescent="0.2">
      <c r="A4" s="216"/>
      <c r="B4" s="184" t="s">
        <v>47</v>
      </c>
      <c r="C4" s="184" t="s">
        <v>106</v>
      </c>
      <c r="D4" s="184" t="s">
        <v>47</v>
      </c>
      <c r="E4" s="184" t="s">
        <v>106</v>
      </c>
      <c r="F4" s="184" t="s">
        <v>47</v>
      </c>
      <c r="G4" s="184" t="s">
        <v>106</v>
      </c>
      <c r="H4" s="684">
        <f>D3</f>
        <v>45231</v>
      </c>
      <c r="I4" s="684">
        <f>F3</f>
        <v>44896</v>
      </c>
    </row>
    <row r="5" spans="1:40" x14ac:dyDescent="0.2">
      <c r="A5" s="541" t="s">
        <v>48</v>
      </c>
      <c r="B5" s="235">
        <v>497.77800000000002</v>
      </c>
      <c r="C5" s="242">
        <v>8.8603057136367873</v>
      </c>
      <c r="D5" s="235">
        <v>497.77800000000002</v>
      </c>
      <c r="E5" s="242">
        <v>8.8551704704548353</v>
      </c>
      <c r="F5" s="235">
        <v>441.37799999999999</v>
      </c>
      <c r="G5" s="242">
        <v>7.9106450436370697</v>
      </c>
      <c r="H5" s="439">
        <v>0</v>
      </c>
      <c r="I5" s="396">
        <v>12.778162935171222</v>
      </c>
    </row>
    <row r="6" spans="1:40" x14ac:dyDescent="0.2">
      <c r="A6" s="582" t="s">
        <v>49</v>
      </c>
      <c r="B6" s="235">
        <v>339.03800000000001</v>
      </c>
      <c r="C6" s="242">
        <v>6.0347792159155071</v>
      </c>
      <c r="D6" s="235">
        <v>333.65899999999999</v>
      </c>
      <c r="E6" s="242">
        <v>5.9355924207206625</v>
      </c>
      <c r="F6" s="235">
        <v>333.65899999999999</v>
      </c>
      <c r="G6" s="242">
        <v>5.9800395910419217</v>
      </c>
      <c r="H6" s="439">
        <v>1.612124953920026</v>
      </c>
      <c r="I6" s="396">
        <v>1.612124953920026</v>
      </c>
    </row>
    <row r="7" spans="1:40" x14ac:dyDescent="0.2">
      <c r="A7" s="582" t="s">
        <v>122</v>
      </c>
      <c r="B7" s="235">
        <v>3155.6660000000002</v>
      </c>
      <c r="C7" s="242">
        <v>56.169950239121349</v>
      </c>
      <c r="D7" s="235">
        <v>3163.797</v>
      </c>
      <c r="E7" s="242">
        <v>56.282040927709943</v>
      </c>
      <c r="F7" s="235">
        <v>3178.4160000000002</v>
      </c>
      <c r="G7" s="242">
        <v>56.965505251772321</v>
      </c>
      <c r="H7" s="396">
        <v>-0.25700131835259526</v>
      </c>
      <c r="I7" s="396">
        <v>-0.71576533719940993</v>
      </c>
    </row>
    <row r="8" spans="1:40" x14ac:dyDescent="0.2">
      <c r="A8" s="582" t="s">
        <v>123</v>
      </c>
      <c r="B8" s="235">
        <v>35</v>
      </c>
      <c r="C8" s="242">
        <v>0.62298996736956547</v>
      </c>
      <c r="D8" s="235">
        <v>35</v>
      </c>
      <c r="E8" s="242">
        <v>0.62262889574452718</v>
      </c>
      <c r="F8" s="235">
        <v>35</v>
      </c>
      <c r="G8" s="242">
        <v>0.6272912934656858</v>
      </c>
      <c r="H8" s="431">
        <v>0</v>
      </c>
      <c r="I8" s="396">
        <v>0</v>
      </c>
    </row>
    <row r="9" spans="1:40" x14ac:dyDescent="0.2">
      <c r="A9" s="542" t="s">
        <v>366</v>
      </c>
      <c r="B9" s="442">
        <v>1590.586</v>
      </c>
      <c r="C9" s="447">
        <v>28.311974863956792</v>
      </c>
      <c r="D9" s="442">
        <v>1591.0920000000001</v>
      </c>
      <c r="E9" s="447">
        <v>28.304567285370037</v>
      </c>
      <c r="F9" s="442">
        <v>1591.0920000000001</v>
      </c>
      <c r="G9" s="447">
        <v>28.516518820083004</v>
      </c>
      <c r="H9" s="96">
        <v>-3.1802057957684753E-2</v>
      </c>
      <c r="I9" s="96">
        <v>-3.1802057957684753E-2</v>
      </c>
    </row>
    <row r="10" spans="1:40" s="69" customFormat="1" x14ac:dyDescent="0.2">
      <c r="A10" s="76" t="s">
        <v>114</v>
      </c>
      <c r="B10" s="77">
        <v>5618.0680000000002</v>
      </c>
      <c r="C10" s="248">
        <v>100</v>
      </c>
      <c r="D10" s="77">
        <v>5621.326</v>
      </c>
      <c r="E10" s="248">
        <v>100</v>
      </c>
      <c r="F10" s="77">
        <v>5579.5450000000001</v>
      </c>
      <c r="G10" s="248">
        <v>100</v>
      </c>
      <c r="H10" s="631">
        <v>-5.7957855495301476E-2</v>
      </c>
      <c r="I10" s="78">
        <v>0.69043264280510575</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38" customFormat="1" ht="12.75" x14ac:dyDescent="0.2">
      <c r="A12" s="445" t="s">
        <v>493</v>
      </c>
      <c r="B12" s="239"/>
      <c r="C12" s="239"/>
      <c r="D12" s="240"/>
      <c r="E12" s="240"/>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row>
    <row r="13" spans="1:40" x14ac:dyDescent="0.2">
      <c r="A13" s="133" t="s">
        <v>464</v>
      </c>
      <c r="B13" s="247"/>
      <c r="C13" s="247"/>
      <c r="D13" s="247"/>
      <c r="E13" s="247"/>
      <c r="F13" s="247"/>
      <c r="G13" s="247"/>
      <c r="H13" s="247"/>
      <c r="I13" s="247"/>
    </row>
    <row r="14" spans="1:40" x14ac:dyDescent="0.2">
      <c r="A14" s="430" t="s">
        <v>531</v>
      </c>
      <c r="B14" s="247"/>
      <c r="C14" s="247"/>
      <c r="D14" s="247"/>
      <c r="E14" s="247"/>
      <c r="F14" s="247"/>
      <c r="G14" s="247"/>
      <c r="H14" s="247"/>
      <c r="I14" s="247"/>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7">
    <cfRule type="cellIs" dxfId="5" priority="3" operator="equal">
      <formula>0</formula>
    </cfRule>
  </conditionalFormatting>
  <conditionalFormatting sqref="H9:I9">
    <cfRule type="cellIs" dxfId="4" priority="1" operator="between">
      <formula>0</formula>
      <formula>0.5</formula>
    </cfRule>
    <cfRule type="cellIs" dxfId="3" priority="2" operator="between">
      <formula>-0.49</formula>
      <formula>0</formula>
    </cfRule>
  </conditionalFormatting>
  <conditionalFormatting sqref="I5:I8">
    <cfRule type="cellIs" dxfId="2" priority="29"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2" customWidth="1"/>
    <col min="2" max="2" width="11" style="222"/>
    <col min="3" max="3" width="11.625" style="222" customWidth="1"/>
    <col min="4" max="4" width="11" style="222"/>
    <col min="5" max="5" width="11.625" style="222" customWidth="1"/>
    <col min="6" max="6" width="11" style="222"/>
    <col min="7" max="7" width="11.625" style="222" customWidth="1"/>
    <col min="8" max="9" width="10.5" style="222" customWidth="1"/>
    <col min="10" max="12" width="11" style="222"/>
    <col min="13" max="47" width="11" style="11"/>
    <col min="48" max="16384" width="11" style="222"/>
  </cols>
  <sheetData>
    <row r="1" spans="1:47" x14ac:dyDescent="0.2">
      <c r="A1" s="814" t="s">
        <v>40</v>
      </c>
      <c r="B1" s="814"/>
      <c r="C1" s="814"/>
      <c r="D1" s="11"/>
      <c r="E1" s="11"/>
      <c r="F1" s="11"/>
      <c r="G1" s="11"/>
      <c r="H1" s="11"/>
      <c r="I1" s="11"/>
      <c r="J1" s="11"/>
      <c r="K1" s="11"/>
      <c r="L1" s="11"/>
    </row>
    <row r="2" spans="1:47" x14ac:dyDescent="0.2">
      <c r="A2" s="814"/>
      <c r="B2" s="814"/>
      <c r="C2" s="814"/>
      <c r="D2" s="256"/>
      <c r="E2" s="11"/>
      <c r="F2" s="11"/>
      <c r="H2" s="11"/>
      <c r="I2" s="11"/>
      <c r="J2" s="11"/>
      <c r="K2" s="11"/>
    </row>
    <row r="3" spans="1:47" x14ac:dyDescent="0.2">
      <c r="A3" s="255"/>
      <c r="B3" s="11"/>
      <c r="C3" s="11"/>
      <c r="D3" s="11"/>
      <c r="E3" s="11"/>
      <c r="F3" s="11"/>
      <c r="G3" s="11"/>
      <c r="H3" s="223"/>
      <c r="I3" s="245" t="s">
        <v>495</v>
      </c>
      <c r="J3" s="11"/>
      <c r="K3" s="11"/>
      <c r="L3" s="11"/>
    </row>
    <row r="4" spans="1:47" x14ac:dyDescent="0.2">
      <c r="A4" s="11"/>
      <c r="B4" s="823">
        <f>INDICE!A3</f>
        <v>45261</v>
      </c>
      <c r="C4" s="824">
        <v>41671</v>
      </c>
      <c r="D4" s="823">
        <f>DATE(YEAR(B4),MONTH(B4)-1,1)</f>
        <v>45231</v>
      </c>
      <c r="E4" s="824"/>
      <c r="F4" s="823">
        <f>DATE(YEAR(B4)-1,MONTH(B4),1)</f>
        <v>44896</v>
      </c>
      <c r="G4" s="824"/>
      <c r="H4" s="769" t="s">
        <v>421</v>
      </c>
      <c r="I4" s="769"/>
      <c r="J4" s="11"/>
      <c r="K4" s="11"/>
      <c r="L4" s="11"/>
    </row>
    <row r="5" spans="1:47" x14ac:dyDescent="0.2">
      <c r="A5" s="255"/>
      <c r="B5" s="184" t="s">
        <v>54</v>
      </c>
      <c r="C5" s="184" t="s">
        <v>106</v>
      </c>
      <c r="D5" s="184" t="s">
        <v>54</v>
      </c>
      <c r="E5" s="184" t="s">
        <v>106</v>
      </c>
      <c r="F5" s="184" t="s">
        <v>54</v>
      </c>
      <c r="G5" s="184" t="s">
        <v>106</v>
      </c>
      <c r="H5" s="282">
        <f>D4</f>
        <v>45231</v>
      </c>
      <c r="I5" s="282">
        <f>F4</f>
        <v>44896</v>
      </c>
      <c r="J5" s="11"/>
      <c r="K5" s="11"/>
      <c r="L5" s="11"/>
    </row>
    <row r="6" spans="1:47" ht="15" customHeight="1" x14ac:dyDescent="0.2">
      <c r="A6" s="11" t="s">
        <v>371</v>
      </c>
      <c r="B6" s="225">
        <v>14680.419399999999</v>
      </c>
      <c r="C6" s="224">
        <v>31.949194901548623</v>
      </c>
      <c r="D6" s="225">
        <v>19088.097879999998</v>
      </c>
      <c r="E6" s="224">
        <v>35.893964273339478</v>
      </c>
      <c r="F6" s="225">
        <v>17462.40972</v>
      </c>
      <c r="G6" s="224">
        <v>34.595725031713883</v>
      </c>
      <c r="H6" s="224">
        <v>-23.091239932388692</v>
      </c>
      <c r="I6" s="224">
        <v>-15.931308247874515</v>
      </c>
      <c r="J6" s="11"/>
      <c r="K6" s="11"/>
      <c r="L6" s="11"/>
    </row>
    <row r="7" spans="1:47" x14ac:dyDescent="0.2">
      <c r="A7" s="254" t="s">
        <v>370</v>
      </c>
      <c r="B7" s="225">
        <v>31268.843000000001</v>
      </c>
      <c r="C7" s="224">
        <v>68.050805098451377</v>
      </c>
      <c r="D7" s="225">
        <v>34091.031999999999</v>
      </c>
      <c r="E7" s="224">
        <v>64.106035726660522</v>
      </c>
      <c r="F7" s="225">
        <v>33013.218999999997</v>
      </c>
      <c r="G7" s="224">
        <v>65.404274968286131</v>
      </c>
      <c r="H7" s="708">
        <v>-8.2783912203068493</v>
      </c>
      <c r="I7" s="658">
        <v>-5.283871288043728</v>
      </c>
      <c r="J7" s="11"/>
      <c r="K7" s="11"/>
      <c r="L7" s="11"/>
    </row>
    <row r="8" spans="1:47" x14ac:dyDescent="0.2">
      <c r="A8" s="173" t="s">
        <v>114</v>
      </c>
      <c r="B8" s="174">
        <v>45949.2624</v>
      </c>
      <c r="C8" s="175">
        <v>100</v>
      </c>
      <c r="D8" s="174">
        <v>53179.129879999993</v>
      </c>
      <c r="E8" s="175">
        <v>100</v>
      </c>
      <c r="F8" s="174">
        <v>50475.628719999993</v>
      </c>
      <c r="G8" s="175">
        <v>100</v>
      </c>
      <c r="H8" s="78">
        <v>-13.595309844885325</v>
      </c>
      <c r="I8" s="78">
        <v>-8.9674293015918565</v>
      </c>
      <c r="J8" s="225"/>
      <c r="K8" s="11"/>
    </row>
    <row r="9" spans="1:47" s="238" customFormat="1" x14ac:dyDescent="0.2">
      <c r="A9" s="11"/>
      <c r="B9" s="11"/>
      <c r="C9" s="11"/>
      <c r="D9" s="11"/>
      <c r="E9" s="11"/>
      <c r="F9" s="11"/>
      <c r="H9" s="11"/>
      <c r="I9" s="161" t="s">
        <v>220</v>
      </c>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row>
    <row r="10" spans="1:47" x14ac:dyDescent="0.2">
      <c r="A10" s="445" t="s">
        <v>493</v>
      </c>
      <c r="B10" s="239"/>
      <c r="C10" s="240"/>
      <c r="D10" s="239"/>
      <c r="E10" s="239"/>
      <c r="F10" s="239"/>
      <c r="G10" s="239"/>
      <c r="H10" s="11"/>
      <c r="I10" s="11"/>
      <c r="J10" s="11"/>
      <c r="K10" s="11"/>
      <c r="L10" s="11"/>
    </row>
    <row r="11" spans="1:47" x14ac:dyDescent="0.2">
      <c r="A11" s="133" t="s">
        <v>494</v>
      </c>
      <c r="B11" s="11"/>
      <c r="C11" s="253"/>
      <c r="D11" s="11"/>
      <c r="E11" s="11"/>
      <c r="F11" s="11"/>
      <c r="G11" s="11"/>
      <c r="H11" s="11"/>
      <c r="I11" s="11"/>
      <c r="J11" s="11"/>
      <c r="K11" s="11"/>
      <c r="L11" s="11"/>
    </row>
    <row r="12" spans="1:47" x14ac:dyDescent="0.2">
      <c r="A12" s="133" t="s">
        <v>464</v>
      </c>
      <c r="B12" s="11"/>
      <c r="C12" s="11"/>
      <c r="D12" s="11"/>
      <c r="E12" s="11"/>
      <c r="F12" s="11"/>
      <c r="G12" s="11"/>
      <c r="H12" s="11"/>
      <c r="I12" s="11"/>
      <c r="J12" s="11"/>
      <c r="K12" s="11"/>
      <c r="L12" s="11"/>
    </row>
    <row r="13" spans="1:47" x14ac:dyDescent="0.2">
      <c r="A13" s="11"/>
      <c r="B13" s="11"/>
      <c r="C13" s="11"/>
      <c r="D13" s="225"/>
      <c r="E13" s="11"/>
      <c r="F13" s="11"/>
      <c r="G13" s="11"/>
      <c r="H13" s="11"/>
      <c r="I13" s="11"/>
      <c r="J13" s="11"/>
      <c r="K13" s="11"/>
      <c r="L13" s="11"/>
    </row>
    <row r="14" spans="1:47" x14ac:dyDescent="0.2">
      <c r="A14" s="11"/>
      <c r="B14" s="225"/>
      <c r="C14" s="11"/>
      <c r="D14" s="225"/>
      <c r="E14" s="225"/>
      <c r="F14" s="622"/>
      <c r="G14" s="11"/>
      <c r="H14" s="11"/>
      <c r="I14" s="11"/>
      <c r="J14" s="11"/>
      <c r="K14" s="11"/>
      <c r="L14" s="11"/>
    </row>
    <row r="15" spans="1:47" x14ac:dyDescent="0.2">
      <c r="A15" s="11"/>
      <c r="B15" s="225"/>
      <c r="C15" s="11"/>
      <c r="D15" s="11"/>
      <c r="E15" s="11"/>
      <c r="F15" s="11"/>
      <c r="G15" s="11"/>
      <c r="H15" s="11"/>
      <c r="I15" s="11"/>
      <c r="J15" s="11"/>
      <c r="K15" s="11"/>
      <c r="L15" s="11"/>
    </row>
    <row r="16" spans="1:47" s="11" customFormat="1" x14ac:dyDescent="0.2"/>
    <row r="17" spans="2:13" s="11" customFormat="1" x14ac:dyDescent="0.2">
      <c r="B17" s="225"/>
    </row>
    <row r="18" spans="2:13" s="11" customFormat="1" x14ac:dyDescent="0.2">
      <c r="B18" s="225"/>
    </row>
    <row r="19" spans="2:13" s="11" customFormat="1" x14ac:dyDescent="0.2">
      <c r="M19" s="11" t="s">
        <v>369</v>
      </c>
    </row>
    <row r="20" spans="2:13" s="11" customFormat="1" x14ac:dyDescent="0.2"/>
    <row r="21" spans="2:13" s="11" customFormat="1" x14ac:dyDescent="0.2">
      <c r="C21" s="225"/>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1" priority="1" operator="between">
      <formula>-0.5</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25" t="s">
        <v>1</v>
      </c>
      <c r="B1" s="825"/>
      <c r="C1" s="825"/>
      <c r="D1" s="825"/>
      <c r="E1" s="257"/>
      <c r="F1" s="257"/>
      <c r="G1" s="258"/>
    </row>
    <row r="2" spans="1:7" x14ac:dyDescent="0.2">
      <c r="A2" s="825"/>
      <c r="B2" s="825"/>
      <c r="C2" s="825"/>
      <c r="D2" s="825"/>
      <c r="E2" s="258"/>
      <c r="F2" s="258"/>
      <c r="G2" s="258"/>
    </row>
    <row r="3" spans="1:7" x14ac:dyDescent="0.2">
      <c r="A3" s="402"/>
      <c r="B3" s="402"/>
      <c r="C3" s="402"/>
      <c r="D3" s="258"/>
      <c r="E3" s="258"/>
      <c r="F3" s="258"/>
      <c r="G3" s="258"/>
    </row>
    <row r="4" spans="1:7" x14ac:dyDescent="0.2">
      <c r="A4" s="257" t="s">
        <v>372</v>
      </c>
      <c r="B4" s="258"/>
      <c r="C4" s="258"/>
      <c r="D4" s="258"/>
      <c r="E4" s="258"/>
      <c r="F4" s="258"/>
      <c r="G4" s="258"/>
    </row>
    <row r="5" spans="1:7" x14ac:dyDescent="0.2">
      <c r="A5" s="259"/>
      <c r="B5" s="259" t="s">
        <v>373</v>
      </c>
      <c r="C5" s="259" t="s">
        <v>374</v>
      </c>
      <c r="D5" s="259" t="s">
        <v>375</v>
      </c>
      <c r="E5" s="259" t="s">
        <v>376</v>
      </c>
      <c r="F5" s="259" t="s">
        <v>54</v>
      </c>
      <c r="G5" s="258"/>
    </row>
    <row r="6" spans="1:7" x14ac:dyDescent="0.2">
      <c r="A6" s="260" t="s">
        <v>373</v>
      </c>
      <c r="B6" s="261">
        <v>1</v>
      </c>
      <c r="C6" s="261">
        <v>238.8</v>
      </c>
      <c r="D6" s="261">
        <v>0.23880000000000001</v>
      </c>
      <c r="E6" s="262" t="s">
        <v>377</v>
      </c>
      <c r="F6" s="262">
        <v>0.27779999999999999</v>
      </c>
      <c r="G6" s="258"/>
    </row>
    <row r="7" spans="1:7" x14ac:dyDescent="0.2">
      <c r="A7" s="257" t="s">
        <v>374</v>
      </c>
      <c r="B7" s="263" t="s">
        <v>378</v>
      </c>
      <c r="C7" s="258">
        <v>1</v>
      </c>
      <c r="D7" s="264" t="s">
        <v>379</v>
      </c>
      <c r="E7" s="264" t="s">
        <v>380</v>
      </c>
      <c r="F7" s="263" t="s">
        <v>381</v>
      </c>
      <c r="G7" s="258"/>
    </row>
    <row r="8" spans="1:7" x14ac:dyDescent="0.2">
      <c r="A8" s="257" t="s">
        <v>375</v>
      </c>
      <c r="B8" s="263">
        <v>4.1867999999999999</v>
      </c>
      <c r="C8" s="264" t="s">
        <v>382</v>
      </c>
      <c r="D8" s="258">
        <v>1</v>
      </c>
      <c r="E8" s="264" t="s">
        <v>383</v>
      </c>
      <c r="F8" s="263">
        <v>1.163</v>
      </c>
      <c r="G8" s="258"/>
    </row>
    <row r="9" spans="1:7" x14ac:dyDescent="0.2">
      <c r="A9" s="257" t="s">
        <v>376</v>
      </c>
      <c r="B9" s="263" t="s">
        <v>384</v>
      </c>
      <c r="C9" s="264" t="s">
        <v>385</v>
      </c>
      <c r="D9" s="264" t="s">
        <v>386</v>
      </c>
      <c r="E9" s="263">
        <v>1</v>
      </c>
      <c r="F9" s="265">
        <v>11630</v>
      </c>
      <c r="G9" s="258"/>
    </row>
    <row r="10" spans="1:7" x14ac:dyDescent="0.2">
      <c r="A10" s="266" t="s">
        <v>54</v>
      </c>
      <c r="B10" s="267">
        <v>3.6</v>
      </c>
      <c r="C10" s="267">
        <v>860</v>
      </c>
      <c r="D10" s="267">
        <v>0.86</v>
      </c>
      <c r="E10" s="268" t="s">
        <v>387</v>
      </c>
      <c r="F10" s="267">
        <v>1</v>
      </c>
      <c r="G10" s="258"/>
    </row>
    <row r="11" spans="1:7" x14ac:dyDescent="0.2">
      <c r="A11" s="257"/>
      <c r="B11" s="258"/>
      <c r="C11" s="258"/>
      <c r="D11" s="258"/>
      <c r="E11" s="263"/>
      <c r="F11" s="258"/>
      <c r="G11" s="258"/>
    </row>
    <row r="12" spans="1:7" x14ac:dyDescent="0.2">
      <c r="A12" s="257"/>
      <c r="B12" s="258"/>
      <c r="C12" s="258"/>
      <c r="D12" s="258"/>
      <c r="E12" s="263"/>
      <c r="F12" s="258"/>
      <c r="G12" s="258"/>
    </row>
    <row r="13" spans="1:7" x14ac:dyDescent="0.2">
      <c r="A13" s="257" t="s">
        <v>388</v>
      </c>
      <c r="B13" s="258"/>
      <c r="C13" s="258"/>
      <c r="D13" s="258"/>
      <c r="E13" s="258"/>
      <c r="F13" s="258"/>
      <c r="G13" s="258"/>
    </row>
    <row r="14" spans="1:7" x14ac:dyDescent="0.2">
      <c r="A14" s="259"/>
      <c r="B14" s="269" t="s">
        <v>389</v>
      </c>
      <c r="C14" s="259" t="s">
        <v>390</v>
      </c>
      <c r="D14" s="259" t="s">
        <v>391</v>
      </c>
      <c r="E14" s="259" t="s">
        <v>392</v>
      </c>
      <c r="F14" s="259" t="s">
        <v>393</v>
      </c>
      <c r="G14" s="258"/>
    </row>
    <row r="15" spans="1:7" x14ac:dyDescent="0.2">
      <c r="A15" s="260" t="s">
        <v>389</v>
      </c>
      <c r="B15" s="261">
        <v>1</v>
      </c>
      <c r="C15" s="261">
        <v>2.3810000000000001E-2</v>
      </c>
      <c r="D15" s="261">
        <v>0.13370000000000001</v>
      </c>
      <c r="E15" s="261">
        <v>3.7850000000000001</v>
      </c>
      <c r="F15" s="261">
        <v>3.8E-3</v>
      </c>
      <c r="G15" s="258"/>
    </row>
    <row r="16" spans="1:7" x14ac:dyDescent="0.2">
      <c r="A16" s="257" t="s">
        <v>390</v>
      </c>
      <c r="B16" s="258">
        <v>42</v>
      </c>
      <c r="C16" s="258">
        <v>1</v>
      </c>
      <c r="D16" s="258">
        <v>5.6150000000000002</v>
      </c>
      <c r="E16" s="258">
        <v>159</v>
      </c>
      <c r="F16" s="258">
        <v>0.159</v>
      </c>
      <c r="G16" s="258"/>
    </row>
    <row r="17" spans="1:7" x14ac:dyDescent="0.2">
      <c r="A17" s="257" t="s">
        <v>391</v>
      </c>
      <c r="B17" s="258">
        <v>7.48</v>
      </c>
      <c r="C17" s="258">
        <v>0.17810000000000001</v>
      </c>
      <c r="D17" s="258">
        <v>1</v>
      </c>
      <c r="E17" s="258">
        <v>28.3</v>
      </c>
      <c r="F17" s="258">
        <v>2.8299999999999999E-2</v>
      </c>
      <c r="G17" s="258"/>
    </row>
    <row r="18" spans="1:7" x14ac:dyDescent="0.2">
      <c r="A18" s="257" t="s">
        <v>392</v>
      </c>
      <c r="B18" s="258">
        <v>0.26419999999999999</v>
      </c>
      <c r="C18" s="258">
        <v>6.3E-3</v>
      </c>
      <c r="D18" s="258">
        <v>3.5299999999999998E-2</v>
      </c>
      <c r="E18" s="258">
        <v>1</v>
      </c>
      <c r="F18" s="258">
        <v>1E-3</v>
      </c>
      <c r="G18" s="258"/>
    </row>
    <row r="19" spans="1:7" x14ac:dyDescent="0.2">
      <c r="A19" s="266" t="s">
        <v>393</v>
      </c>
      <c r="B19" s="267">
        <v>264.2</v>
      </c>
      <c r="C19" s="267">
        <v>6.2889999999999997</v>
      </c>
      <c r="D19" s="267">
        <v>35.314700000000002</v>
      </c>
      <c r="E19" s="270">
        <v>1000</v>
      </c>
      <c r="F19" s="267">
        <v>1</v>
      </c>
      <c r="G19" s="258"/>
    </row>
    <row r="20" spans="1:7" x14ac:dyDescent="0.2">
      <c r="A20" s="258"/>
      <c r="B20" s="258"/>
      <c r="C20" s="258"/>
      <c r="D20" s="258"/>
      <c r="E20" s="258"/>
      <c r="F20" s="258"/>
      <c r="G20" s="258"/>
    </row>
    <row r="21" spans="1:7" x14ac:dyDescent="0.2">
      <c r="A21" s="258"/>
      <c r="B21" s="258"/>
      <c r="C21" s="258"/>
      <c r="D21" s="258"/>
      <c r="E21" s="258"/>
      <c r="F21" s="258"/>
      <c r="G21" s="258"/>
    </row>
    <row r="22" spans="1:7" x14ac:dyDescent="0.2">
      <c r="A22" s="257" t="s">
        <v>394</v>
      </c>
      <c r="B22" s="258"/>
      <c r="C22" s="258"/>
      <c r="D22" s="258"/>
      <c r="E22" s="258"/>
      <c r="F22" s="258"/>
      <c r="G22" s="258"/>
    </row>
    <row r="23" spans="1:7" x14ac:dyDescent="0.2">
      <c r="A23" s="271" t="s">
        <v>268</v>
      </c>
      <c r="B23" s="271"/>
      <c r="C23" s="271"/>
      <c r="D23" s="271"/>
      <c r="E23" s="271"/>
      <c r="F23" s="271"/>
      <c r="G23" s="258"/>
    </row>
    <row r="24" spans="1:7" x14ac:dyDescent="0.2">
      <c r="A24" s="826" t="s">
        <v>395</v>
      </c>
      <c r="B24" s="826"/>
      <c r="C24" s="826"/>
      <c r="D24" s="827" t="s">
        <v>396</v>
      </c>
      <c r="E24" s="827"/>
      <c r="F24" s="827"/>
      <c r="G24" s="258"/>
    </row>
    <row r="25" spans="1:7" x14ac:dyDescent="0.2">
      <c r="A25" s="258"/>
      <c r="B25" s="258"/>
      <c r="C25" s="258"/>
      <c r="D25" s="258"/>
      <c r="E25" s="258"/>
      <c r="F25" s="258"/>
      <c r="G25" s="258"/>
    </row>
    <row r="26" spans="1:7" x14ac:dyDescent="0.2">
      <c r="A26" s="258"/>
      <c r="B26" s="258"/>
      <c r="C26" s="258"/>
      <c r="D26" s="258"/>
      <c r="E26" s="258"/>
      <c r="F26" s="258"/>
      <c r="G26" s="258"/>
    </row>
    <row r="27" spans="1:7" x14ac:dyDescent="0.2">
      <c r="A27" s="6" t="s">
        <v>397</v>
      </c>
      <c r="B27" s="258"/>
      <c r="C27" s="6"/>
      <c r="D27" s="257" t="s">
        <v>398</v>
      </c>
      <c r="E27" s="258"/>
      <c r="F27" s="258"/>
      <c r="G27" s="258"/>
    </row>
    <row r="28" spans="1:7" x14ac:dyDescent="0.2">
      <c r="A28" s="269" t="s">
        <v>268</v>
      </c>
      <c r="B28" s="259" t="s">
        <v>400</v>
      </c>
      <c r="C28" s="3"/>
      <c r="D28" s="260" t="s">
        <v>109</v>
      </c>
      <c r="E28" s="261"/>
      <c r="F28" s="262" t="s">
        <v>401</v>
      </c>
      <c r="G28" s="258"/>
    </row>
    <row r="29" spans="1:7" x14ac:dyDescent="0.2">
      <c r="A29" s="272" t="s">
        <v>554</v>
      </c>
      <c r="B29" s="273" t="s">
        <v>405</v>
      </c>
      <c r="C29" s="3"/>
      <c r="D29" s="266" t="s">
        <v>366</v>
      </c>
      <c r="E29" s="267"/>
      <c r="F29" s="268" t="s">
        <v>406</v>
      </c>
      <c r="G29" s="258"/>
    </row>
    <row r="30" spans="1:7" x14ac:dyDescent="0.2">
      <c r="A30" s="6" t="s">
        <v>637</v>
      </c>
      <c r="B30" s="694" t="s">
        <v>407</v>
      </c>
      <c r="C30" s="3"/>
      <c r="D30" s="257"/>
      <c r="E30" s="258"/>
      <c r="F30" s="263"/>
      <c r="G30" s="258"/>
    </row>
    <row r="31" spans="1:7" x14ac:dyDescent="0.2">
      <c r="A31" s="6" t="s">
        <v>638</v>
      </c>
      <c r="B31" s="694" t="s">
        <v>639</v>
      </c>
      <c r="C31" s="3"/>
      <c r="D31" s="257"/>
      <c r="E31" s="258"/>
      <c r="F31" s="263"/>
      <c r="G31" s="258"/>
    </row>
    <row r="32" spans="1:7" x14ac:dyDescent="0.2">
      <c r="A32" s="65" t="s">
        <v>636</v>
      </c>
      <c r="B32" s="274" t="s">
        <v>640</v>
      </c>
      <c r="C32" s="258"/>
      <c r="D32" s="258"/>
      <c r="E32" s="258"/>
      <c r="F32" s="258"/>
      <c r="G32" s="258"/>
    </row>
    <row r="33" spans="1:7" x14ac:dyDescent="0.2">
      <c r="A33" s="258" t="s">
        <v>634</v>
      </c>
      <c r="B33" s="694"/>
      <c r="C33" s="258"/>
      <c r="D33" s="258"/>
      <c r="E33" s="258"/>
      <c r="F33" s="258"/>
      <c r="G33" s="258"/>
    </row>
    <row r="34" spans="1:7" x14ac:dyDescent="0.2">
      <c r="A34" s="258" t="s">
        <v>635</v>
      </c>
      <c r="B34" s="258"/>
      <c r="C34" s="258"/>
      <c r="D34" s="258"/>
      <c r="E34" s="258"/>
      <c r="F34" s="258"/>
      <c r="G34" s="258"/>
    </row>
    <row r="35" spans="1:7" x14ac:dyDescent="0.2">
      <c r="A35" s="258"/>
      <c r="B35" s="258"/>
      <c r="C35" s="258"/>
      <c r="D35" s="258"/>
      <c r="E35" s="258"/>
      <c r="F35" s="258"/>
      <c r="G35" s="258"/>
    </row>
    <row r="36" spans="1:7" x14ac:dyDescent="0.2">
      <c r="A36" s="257" t="s">
        <v>399</v>
      </c>
      <c r="B36" s="258"/>
      <c r="C36" s="258"/>
      <c r="D36" s="258"/>
      <c r="E36" s="257" t="s">
        <v>408</v>
      </c>
      <c r="F36" s="258"/>
      <c r="G36" s="258"/>
    </row>
    <row r="37" spans="1:7" x14ac:dyDescent="0.2">
      <c r="A37" s="271" t="s">
        <v>402</v>
      </c>
      <c r="B37" s="271" t="s">
        <v>403</v>
      </c>
      <c r="C37" s="271" t="s">
        <v>404</v>
      </c>
      <c r="D37" s="258"/>
      <c r="E37" s="259"/>
      <c r="F37" s="259" t="s">
        <v>409</v>
      </c>
      <c r="G37" s="258"/>
    </row>
    <row r="38" spans="1:7" x14ac:dyDescent="0.2">
      <c r="A38" s="1"/>
      <c r="B38" s="1"/>
      <c r="C38" s="1"/>
      <c r="D38" s="1"/>
      <c r="E38" s="260" t="s">
        <v>410</v>
      </c>
      <c r="F38" s="275">
        <v>11.6</v>
      </c>
      <c r="G38" s="258"/>
    </row>
    <row r="39" spans="1:7" x14ac:dyDescent="0.2">
      <c r="A39" s="1"/>
      <c r="B39" s="1"/>
      <c r="C39" s="1"/>
      <c r="D39" s="1"/>
      <c r="E39" s="257" t="s">
        <v>48</v>
      </c>
      <c r="F39" s="275">
        <v>8.5299999999999994</v>
      </c>
      <c r="G39" s="258"/>
    </row>
    <row r="40" spans="1:7" ht="14.25" customHeight="1" x14ac:dyDescent="0.2">
      <c r="A40" s="1"/>
      <c r="B40" s="1"/>
      <c r="C40" s="1"/>
      <c r="D40" s="1"/>
      <c r="E40" s="257" t="s">
        <v>49</v>
      </c>
      <c r="F40" s="275">
        <v>7.88</v>
      </c>
      <c r="G40" s="258"/>
    </row>
    <row r="41" spans="1:7" ht="14.25" customHeight="1" x14ac:dyDescent="0.2">
      <c r="A41" s="1"/>
      <c r="B41" s="1"/>
      <c r="C41" s="1"/>
      <c r="D41" s="1"/>
      <c r="E41" s="587" t="s">
        <v>411</v>
      </c>
      <c r="F41" s="275">
        <v>7.93</v>
      </c>
      <c r="G41" s="258"/>
    </row>
    <row r="42" spans="1:7" x14ac:dyDescent="0.2">
      <c r="A42" s="1"/>
      <c r="B42" s="1"/>
      <c r="C42" s="1"/>
      <c r="D42" s="1"/>
      <c r="E42" s="257" t="s">
        <v>122</v>
      </c>
      <c r="F42" s="275">
        <v>7.46</v>
      </c>
      <c r="G42" s="258"/>
    </row>
    <row r="43" spans="1:7" x14ac:dyDescent="0.2">
      <c r="A43" s="1"/>
      <c r="B43" s="1"/>
      <c r="C43" s="1"/>
      <c r="D43" s="1"/>
      <c r="E43" s="257" t="s">
        <v>123</v>
      </c>
      <c r="F43" s="275">
        <v>6.66</v>
      </c>
      <c r="G43" s="258"/>
    </row>
    <row r="44" spans="1:7" x14ac:dyDescent="0.2">
      <c r="A44" s="1"/>
      <c r="B44" s="1"/>
      <c r="C44" s="1"/>
      <c r="D44" s="1"/>
      <c r="E44" s="266" t="s">
        <v>412</v>
      </c>
      <c r="F44" s="276">
        <v>8</v>
      </c>
      <c r="G44" s="258"/>
    </row>
    <row r="45" spans="1:7" x14ac:dyDescent="0.2">
      <c r="A45" s="258"/>
      <c r="B45" s="258"/>
      <c r="C45" s="258"/>
      <c r="D45" s="258"/>
      <c r="E45" s="258"/>
      <c r="F45" s="258"/>
      <c r="G45" s="258"/>
    </row>
    <row r="46" spans="1:7" ht="15" x14ac:dyDescent="0.25">
      <c r="A46" s="277" t="s">
        <v>564</v>
      </c>
      <c r="B46" s="258"/>
      <c r="C46" s="258"/>
      <c r="D46" s="258"/>
      <c r="E46" s="258"/>
      <c r="F46" s="258"/>
      <c r="G46" s="258"/>
    </row>
    <row r="47" spans="1:7" x14ac:dyDescent="0.2">
      <c r="A47" s="1" t="s">
        <v>565</v>
      </c>
      <c r="B47" s="258"/>
      <c r="C47" s="258"/>
      <c r="D47" s="258"/>
      <c r="E47" s="258"/>
      <c r="F47" s="258"/>
      <c r="G47" s="258"/>
    </row>
    <row r="48" spans="1:7" x14ac:dyDescent="0.2">
      <c r="A48" s="258"/>
      <c r="B48" s="258"/>
      <c r="C48" s="258"/>
      <c r="D48" s="258"/>
      <c r="E48" s="258"/>
      <c r="F48" s="258"/>
      <c r="G48" s="258"/>
    </row>
    <row r="49" spans="1:200" ht="15" x14ac:dyDescent="0.25">
      <c r="A49" s="277" t="s">
        <v>413</v>
      </c>
      <c r="B49" s="1"/>
      <c r="C49" s="1"/>
      <c r="D49" s="1"/>
      <c r="E49" s="1"/>
      <c r="F49" s="1"/>
      <c r="G49" s="1"/>
    </row>
    <row r="50" spans="1:200" ht="14.25" customHeight="1" x14ac:dyDescent="0.2">
      <c r="A50" s="828" t="s">
        <v>593</v>
      </c>
      <c r="B50" s="828"/>
      <c r="C50" s="828"/>
      <c r="D50" s="828"/>
      <c r="E50" s="828"/>
      <c r="F50" s="828"/>
      <c r="G50" s="828"/>
    </row>
    <row r="51" spans="1:200" x14ac:dyDescent="0.2">
      <c r="A51" s="828"/>
      <c r="B51" s="828"/>
      <c r="C51" s="828"/>
      <c r="D51" s="828"/>
      <c r="E51" s="828"/>
      <c r="F51" s="828"/>
      <c r="G51" s="828"/>
    </row>
    <row r="52" spans="1:200" x14ac:dyDescent="0.2">
      <c r="A52" s="828"/>
      <c r="B52" s="828"/>
      <c r="C52" s="828"/>
      <c r="D52" s="828"/>
      <c r="E52" s="828"/>
      <c r="F52" s="828"/>
      <c r="G52" s="828"/>
    </row>
    <row r="53" spans="1:200" ht="15" x14ac:dyDescent="0.25">
      <c r="A53" s="277" t="s">
        <v>414</v>
      </c>
      <c r="B53" s="1"/>
      <c r="C53" s="1"/>
      <c r="D53" s="1"/>
      <c r="E53" s="1"/>
      <c r="F53" s="1"/>
      <c r="G53" s="1"/>
    </row>
    <row r="54" spans="1:200" x14ac:dyDescent="0.2">
      <c r="A54" s="1" t="s">
        <v>559</v>
      </c>
      <c r="B54" s="1"/>
      <c r="C54" s="1"/>
      <c r="D54" s="1"/>
      <c r="E54" s="1"/>
      <c r="F54" s="1"/>
      <c r="G54" s="1"/>
    </row>
    <row r="55" spans="1:200" x14ac:dyDescent="0.2">
      <c r="A55" s="1" t="s">
        <v>650</v>
      </c>
      <c r="B55" s="1"/>
      <c r="C55" s="1"/>
      <c r="D55" s="1"/>
      <c r="E55" s="1"/>
      <c r="F55" s="1"/>
      <c r="G55" s="1"/>
    </row>
    <row r="56" spans="1:200" x14ac:dyDescent="0.2">
      <c r="A56" s="1" t="s">
        <v>560</v>
      </c>
      <c r="B56" s="1"/>
      <c r="C56" s="1"/>
      <c r="D56" s="1"/>
      <c r="E56" s="1"/>
      <c r="F56" s="1"/>
      <c r="G56" s="1"/>
    </row>
    <row r="57" spans="1:200" x14ac:dyDescent="0.2">
      <c r="A57" s="1"/>
      <c r="B57" s="1"/>
      <c r="C57" s="1"/>
      <c r="D57" s="1"/>
      <c r="E57" s="1"/>
      <c r="F57" s="1"/>
      <c r="G57" s="1"/>
    </row>
    <row r="58" spans="1:200" ht="15" x14ac:dyDescent="0.25">
      <c r="A58" s="277" t="s">
        <v>415</v>
      </c>
      <c r="B58" s="1"/>
      <c r="C58" s="1"/>
      <c r="D58" s="1"/>
      <c r="E58" s="1"/>
      <c r="F58" s="1"/>
      <c r="G58" s="1"/>
    </row>
    <row r="59" spans="1:200" ht="14.25" customHeight="1" x14ac:dyDescent="0.2">
      <c r="A59" s="828" t="s">
        <v>620</v>
      </c>
      <c r="B59" s="828"/>
      <c r="C59" s="828"/>
      <c r="D59" s="828"/>
      <c r="E59" s="828"/>
      <c r="F59" s="828"/>
      <c r="G59" s="828"/>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28"/>
      <c r="B60" s="828"/>
      <c r="C60" s="828"/>
      <c r="D60" s="828"/>
      <c r="E60" s="828"/>
      <c r="F60" s="828"/>
      <c r="G60" s="828"/>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28"/>
      <c r="B61" s="828"/>
      <c r="C61" s="828"/>
      <c r="D61" s="828"/>
      <c r="E61" s="828"/>
      <c r="F61" s="828"/>
      <c r="G61" s="828"/>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28"/>
      <c r="B62" s="828"/>
      <c r="C62" s="828"/>
      <c r="D62" s="828"/>
      <c r="E62" s="828"/>
      <c r="F62" s="828"/>
      <c r="G62" s="828"/>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28"/>
      <c r="B63" s="828"/>
      <c r="C63" s="828"/>
      <c r="D63" s="828"/>
      <c r="E63" s="828"/>
      <c r="F63" s="828"/>
      <c r="G63" s="828"/>
    </row>
    <row r="64" spans="1:200" ht="15" x14ac:dyDescent="0.25">
      <c r="A64" s="277" t="s">
        <v>530</v>
      </c>
      <c r="B64" s="1"/>
      <c r="C64" s="1"/>
      <c r="D64" s="1"/>
      <c r="E64" s="1"/>
      <c r="F64" s="1"/>
      <c r="G64" s="1"/>
    </row>
    <row r="65" spans="1:7" x14ac:dyDescent="0.2">
      <c r="A65" s="1" t="s">
        <v>556</v>
      </c>
      <c r="B65" s="1"/>
      <c r="C65" s="1"/>
      <c r="D65" s="1"/>
      <c r="E65" s="1"/>
      <c r="F65" s="1"/>
      <c r="G65" s="1"/>
    </row>
    <row r="66" spans="1:7" x14ac:dyDescent="0.2">
      <c r="A66" s="1" t="s">
        <v>555</v>
      </c>
      <c r="B66" s="1"/>
      <c r="C66" s="1"/>
      <c r="D66" s="1"/>
      <c r="E66" s="1"/>
      <c r="F66" s="1"/>
      <c r="G66" s="1"/>
    </row>
    <row r="67" spans="1:7" x14ac:dyDescent="0.2">
      <c r="A67" s="1"/>
      <c r="B67" s="1"/>
      <c r="C67" s="1"/>
      <c r="D67" s="1"/>
      <c r="E67" s="1"/>
      <c r="F67" s="1"/>
      <c r="G67" s="1"/>
    </row>
    <row r="68" spans="1:7" ht="15" x14ac:dyDescent="0.25">
      <c r="A68" s="277" t="s">
        <v>609</v>
      </c>
      <c r="B68" s="1"/>
      <c r="C68" s="1"/>
      <c r="D68" s="1"/>
      <c r="E68" s="1"/>
      <c r="F68" s="1"/>
      <c r="G68" s="1"/>
    </row>
    <row r="69" spans="1:7" x14ac:dyDescent="0.2">
      <c r="A69" s="1" t="s">
        <v>557</v>
      </c>
      <c r="B69" s="1"/>
      <c r="C69" s="1"/>
      <c r="D69" s="1"/>
      <c r="E69" s="1"/>
      <c r="F69" s="1"/>
      <c r="G69" s="1"/>
    </row>
    <row r="70" spans="1:7" x14ac:dyDescent="0.2">
      <c r="A70" s="1" t="s">
        <v>558</v>
      </c>
      <c r="B70" s="1"/>
      <c r="C70" s="1"/>
      <c r="D70" s="1"/>
      <c r="E70" s="1"/>
      <c r="F70" s="1"/>
      <c r="G70" s="1"/>
    </row>
    <row r="71" spans="1:7" x14ac:dyDescent="0.2">
      <c r="A71" s="1" t="s">
        <v>610</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88" t="s">
        <v>424</v>
      </c>
      <c r="B1" s="556"/>
      <c r="C1" s="556"/>
      <c r="D1" s="556"/>
    </row>
    <row r="2" spans="1:18" x14ac:dyDescent="0.2">
      <c r="A2" s="557"/>
      <c r="B2" s="441"/>
      <c r="C2" s="441"/>
      <c r="D2" s="558"/>
    </row>
    <row r="3" spans="1:18" x14ac:dyDescent="0.2">
      <c r="A3" s="661"/>
      <c r="B3" s="661">
        <v>2021</v>
      </c>
      <c r="C3" s="661">
        <v>2022</v>
      </c>
      <c r="D3" s="661">
        <v>2023</v>
      </c>
    </row>
    <row r="4" spans="1:18" x14ac:dyDescent="0.2">
      <c r="A4" s="18" t="s">
        <v>126</v>
      </c>
      <c r="B4" s="560">
        <v>-19.299904846465108</v>
      </c>
      <c r="C4" s="560">
        <v>12.458940643076318</v>
      </c>
      <c r="D4" s="560">
        <v>6.5068888614654838</v>
      </c>
      <c r="Q4" s="561"/>
      <c r="R4" s="561"/>
    </row>
    <row r="5" spans="1:18" x14ac:dyDescent="0.2">
      <c r="A5" s="18" t="s">
        <v>127</v>
      </c>
      <c r="B5" s="560">
        <v>-20.696688019626826</v>
      </c>
      <c r="C5" s="560">
        <v>16.07154028689073</v>
      </c>
      <c r="D5" s="560">
        <v>4.949373776318799</v>
      </c>
    </row>
    <row r="6" spans="1:18" x14ac:dyDescent="0.2">
      <c r="A6" s="18" t="s">
        <v>128</v>
      </c>
      <c r="B6" s="560">
        <v>-19.036325561146754</v>
      </c>
      <c r="C6" s="560">
        <v>15.310062773819768</v>
      </c>
      <c r="D6" s="560">
        <v>5.4241419468149594</v>
      </c>
    </row>
    <row r="7" spans="1:18" x14ac:dyDescent="0.2">
      <c r="A7" s="18" t="s">
        <v>129</v>
      </c>
      <c r="B7" s="560">
        <v>-13.588916556702561</v>
      </c>
      <c r="C7" s="560">
        <v>13.679314889625365</v>
      </c>
      <c r="D7" s="560">
        <v>3.5992669867360099</v>
      </c>
    </row>
    <row r="8" spans="1:18" x14ac:dyDescent="0.2">
      <c r="A8" s="18" t="s">
        <v>130</v>
      </c>
      <c r="B8" s="560">
        <v>-8.4697007732028542</v>
      </c>
      <c r="C8" s="560">
        <v>12.912847821623719</v>
      </c>
      <c r="D8" s="562">
        <v>1.6880292857279324</v>
      </c>
    </row>
    <row r="9" spans="1:18" x14ac:dyDescent="0.2">
      <c r="A9" s="18" t="s">
        <v>131</v>
      </c>
      <c r="B9" s="560">
        <v>-5.0507068225346661</v>
      </c>
      <c r="C9" s="560">
        <v>11.92392824197743</v>
      </c>
      <c r="D9" s="562">
        <v>0.81458206844379355</v>
      </c>
    </row>
    <row r="10" spans="1:18" x14ac:dyDescent="0.2">
      <c r="A10" s="18" t="s">
        <v>132</v>
      </c>
      <c r="B10" s="560">
        <v>-2.6675146792320645</v>
      </c>
      <c r="C10" s="560">
        <v>11.440365224305662</v>
      </c>
      <c r="D10" s="560">
        <v>0.38632506636369002</v>
      </c>
    </row>
    <row r="11" spans="1:18" x14ac:dyDescent="0.2">
      <c r="A11" s="18" t="s">
        <v>133</v>
      </c>
      <c r="B11" s="560">
        <v>8.4337501722142551E-4</v>
      </c>
      <c r="C11" s="560">
        <v>10.86013308202957</v>
      </c>
      <c r="D11" s="689">
        <v>-0.52049785720488229</v>
      </c>
    </row>
    <row r="12" spans="1:18" x14ac:dyDescent="0.2">
      <c r="A12" s="18" t="s">
        <v>134</v>
      </c>
      <c r="B12" s="560">
        <v>2.2615565649472802</v>
      </c>
      <c r="C12" s="560">
        <v>10.304990487909061</v>
      </c>
      <c r="D12" s="562">
        <v>-1.0023108239808329</v>
      </c>
    </row>
    <row r="13" spans="1:18" x14ac:dyDescent="0.2">
      <c r="A13" s="18" t="s">
        <v>135</v>
      </c>
      <c r="B13" s="560">
        <v>4.6068433765664443</v>
      </c>
      <c r="C13" s="560">
        <v>9.7882803347224847</v>
      </c>
      <c r="D13" s="562">
        <v>-0.96546033843209356</v>
      </c>
    </row>
    <row r="14" spans="1:18" x14ac:dyDescent="0.2">
      <c r="A14" s="18" t="s">
        <v>136</v>
      </c>
      <c r="B14" s="560">
        <v>7.9914901146944812</v>
      </c>
      <c r="C14" s="560">
        <v>8.026127431280706</v>
      </c>
      <c r="D14" s="560">
        <v>-0.28190368401543192</v>
      </c>
    </row>
    <row r="15" spans="1:18" x14ac:dyDescent="0.2">
      <c r="A15" s="441" t="s">
        <v>137</v>
      </c>
      <c r="B15" s="447">
        <v>9.6177926705830181</v>
      </c>
      <c r="C15" s="447">
        <v>7.8865900694070614</v>
      </c>
      <c r="D15" s="447">
        <v>-1.2278703769776333</v>
      </c>
    </row>
    <row r="16" spans="1:18" x14ac:dyDescent="0.2">
      <c r="A16" s="564"/>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10" t="s">
        <v>24</v>
      </c>
      <c r="B1" s="311"/>
      <c r="C1" s="311"/>
      <c r="D1" s="311"/>
      <c r="E1" s="311"/>
      <c r="F1" s="311"/>
      <c r="G1" s="311"/>
      <c r="H1" s="311"/>
    </row>
    <row r="2" spans="1:8" ht="15.75" x14ac:dyDescent="0.25">
      <c r="A2" s="312"/>
      <c r="B2" s="313"/>
      <c r="C2" s="314"/>
      <c r="D2" s="314"/>
      <c r="E2" s="314"/>
      <c r="F2" s="314"/>
      <c r="G2" s="314"/>
      <c r="H2" s="336" t="s">
        <v>151</v>
      </c>
    </row>
    <row r="3" spans="1:8" s="69" customFormat="1" x14ac:dyDescent="0.2">
      <c r="A3" s="283"/>
      <c r="B3" s="776">
        <f>INDICE!A3</f>
        <v>45261</v>
      </c>
      <c r="C3" s="777"/>
      <c r="D3" s="777" t="s">
        <v>115</v>
      </c>
      <c r="E3" s="777"/>
      <c r="F3" s="777" t="s">
        <v>116</v>
      </c>
      <c r="G3" s="777"/>
      <c r="H3" s="777"/>
    </row>
    <row r="4" spans="1:8" s="69" customFormat="1" x14ac:dyDescent="0.2">
      <c r="A4" s="284"/>
      <c r="B4" s="82" t="s">
        <v>47</v>
      </c>
      <c r="C4" s="82" t="s">
        <v>421</v>
      </c>
      <c r="D4" s="82" t="s">
        <v>47</v>
      </c>
      <c r="E4" s="82" t="s">
        <v>421</v>
      </c>
      <c r="F4" s="82" t="s">
        <v>47</v>
      </c>
      <c r="G4" s="83" t="s">
        <v>421</v>
      </c>
      <c r="H4" s="83" t="s">
        <v>121</v>
      </c>
    </row>
    <row r="5" spans="1:8" x14ac:dyDescent="0.2">
      <c r="A5" s="315" t="s">
        <v>138</v>
      </c>
      <c r="B5" s="324">
        <v>84.727419999999967</v>
      </c>
      <c r="C5" s="317">
        <v>1.554771427684436</v>
      </c>
      <c r="D5" s="316">
        <v>719.03569999999979</v>
      </c>
      <c r="E5" s="317">
        <v>-4.193147152152819</v>
      </c>
      <c r="F5" s="316">
        <v>719.03569999999979</v>
      </c>
      <c r="G5" s="317">
        <v>-4.193147152152819</v>
      </c>
      <c r="H5" s="322">
        <v>34.288637442781763</v>
      </c>
    </row>
    <row r="6" spans="1:8" x14ac:dyDescent="0.2">
      <c r="A6" s="315" t="s">
        <v>139</v>
      </c>
      <c r="B6" s="324">
        <v>55.328080000000021</v>
      </c>
      <c r="C6" s="317">
        <v>-4.4111640854078118</v>
      </c>
      <c r="D6" s="316">
        <v>480.19406000000004</v>
      </c>
      <c r="E6" s="317">
        <v>-7.3832830737095065</v>
      </c>
      <c r="F6" s="316">
        <v>480.19406000000004</v>
      </c>
      <c r="G6" s="317">
        <v>-7.3832830737095065</v>
      </c>
      <c r="H6" s="322">
        <v>22.899002129542943</v>
      </c>
    </row>
    <row r="7" spans="1:8" x14ac:dyDescent="0.2">
      <c r="A7" s="315" t="s">
        <v>140</v>
      </c>
      <c r="B7" s="324">
        <v>9.1185999999999989</v>
      </c>
      <c r="C7" s="317">
        <v>4.7645308424957928</v>
      </c>
      <c r="D7" s="316">
        <v>113.54933000000001</v>
      </c>
      <c r="E7" s="317">
        <v>6.3253019099245789</v>
      </c>
      <c r="F7" s="316">
        <v>113.54933000000001</v>
      </c>
      <c r="G7" s="317">
        <v>6.3253019099245789</v>
      </c>
      <c r="H7" s="322">
        <v>5.4148240598356718</v>
      </c>
    </row>
    <row r="8" spans="1:8" x14ac:dyDescent="0.2">
      <c r="A8" s="318" t="s">
        <v>441</v>
      </c>
      <c r="B8" s="323">
        <v>38.265509999999999</v>
      </c>
      <c r="C8" s="320">
        <v>-27.819555254417356</v>
      </c>
      <c r="D8" s="319">
        <v>784.22957999999994</v>
      </c>
      <c r="E8" s="321">
        <v>26.596892487987887</v>
      </c>
      <c r="F8" s="319">
        <v>784.22957999999994</v>
      </c>
      <c r="G8" s="321">
        <v>26.596892487987887</v>
      </c>
      <c r="H8" s="485">
        <v>37.397536367839621</v>
      </c>
    </row>
    <row r="9" spans="1:8" s="69" customFormat="1" x14ac:dyDescent="0.2">
      <c r="A9" s="285" t="s">
        <v>114</v>
      </c>
      <c r="B9" s="61">
        <v>187.43960999999999</v>
      </c>
      <c r="C9" s="62">
        <v>-7.6784828505184741</v>
      </c>
      <c r="D9" s="61">
        <v>2097.0086699999997</v>
      </c>
      <c r="E9" s="62">
        <v>5.1003558401665563</v>
      </c>
      <c r="F9" s="61">
        <v>2097.0086699999997</v>
      </c>
      <c r="G9" s="62">
        <v>5.1003558401665563</v>
      </c>
      <c r="H9" s="62">
        <v>100</v>
      </c>
    </row>
    <row r="10" spans="1:8" x14ac:dyDescent="0.2">
      <c r="A10" s="309"/>
      <c r="B10" s="308"/>
      <c r="C10" s="314"/>
      <c r="D10" s="308"/>
      <c r="E10" s="314"/>
      <c r="F10" s="308"/>
      <c r="G10" s="314"/>
      <c r="H10" s="79" t="s">
        <v>220</v>
      </c>
    </row>
    <row r="11" spans="1:8" x14ac:dyDescent="0.2">
      <c r="A11" s="286" t="s">
        <v>479</v>
      </c>
      <c r="B11" s="308"/>
      <c r="C11" s="308"/>
      <c r="D11" s="308"/>
      <c r="E11" s="308"/>
      <c r="F11" s="308"/>
      <c r="G11" s="314"/>
      <c r="H11" s="314"/>
    </row>
    <row r="12" spans="1:8" x14ac:dyDescent="0.2">
      <c r="A12" s="286" t="s">
        <v>518</v>
      </c>
      <c r="B12" s="308"/>
      <c r="C12" s="308"/>
      <c r="D12" s="308"/>
      <c r="E12" s="308"/>
      <c r="F12" s="308"/>
      <c r="G12" s="314"/>
      <c r="H12" s="314"/>
    </row>
    <row r="13" spans="1:8" ht="14.25" x14ac:dyDescent="0.2">
      <c r="A13" s="133" t="s">
        <v>532</v>
      </c>
      <c r="B13" s="1"/>
      <c r="C13" s="1"/>
      <c r="D13" s="1"/>
      <c r="E13" s="1"/>
      <c r="F13" s="1"/>
      <c r="G13" s="1"/>
      <c r="H13" s="1"/>
    </row>
    <row r="17" spans="3:21" x14ac:dyDescent="0.2">
      <c r="C17" s="589"/>
      <c r="D17" s="589"/>
      <c r="E17" s="589"/>
      <c r="F17" s="589"/>
      <c r="G17" s="589"/>
      <c r="H17" s="589"/>
      <c r="I17" s="589"/>
      <c r="J17" s="589"/>
      <c r="K17" s="589"/>
      <c r="L17" s="589"/>
      <c r="M17" s="589"/>
      <c r="N17" s="589"/>
      <c r="O17" s="589"/>
      <c r="P17" s="589"/>
      <c r="Q17" s="589"/>
      <c r="R17" s="589"/>
      <c r="S17" s="589"/>
      <c r="T17" s="589"/>
      <c r="U17" s="589"/>
    </row>
  </sheetData>
  <mergeCells count="3">
    <mergeCell ref="B3:C3"/>
    <mergeCell ref="D3:E3"/>
    <mergeCell ref="F3:H3"/>
  </mergeCells>
  <conditionalFormatting sqref="B8">
    <cfRule type="cellIs" dxfId="223" priority="8" operator="between">
      <formula>0</formula>
      <formula>0.5</formula>
    </cfRule>
  </conditionalFormatting>
  <conditionalFormatting sqref="C17:U17">
    <cfRule type="cellIs" dxfId="222" priority="3" operator="between">
      <formula>-0.0499999</formula>
      <formula>0.0499999</formula>
    </cfRule>
  </conditionalFormatting>
  <conditionalFormatting sqref="D8">
    <cfRule type="cellIs" dxfId="221" priority="7" operator="between">
      <formula>0</formula>
      <formula>0.5</formula>
    </cfRule>
  </conditionalFormatting>
  <conditionalFormatting sqref="F8">
    <cfRule type="cellIs" dxfId="220" priority="6" operator="between">
      <formula>0</formula>
      <formula>0.5</formula>
    </cfRule>
  </conditionalFormatting>
  <conditionalFormatting sqref="G5">
    <cfRule type="cellIs" dxfId="219" priority="1" operator="between">
      <formula>-0.049</formula>
      <formula>0.049</formula>
    </cfRule>
  </conditionalFormatting>
  <conditionalFormatting sqref="H8">
    <cfRule type="cellIs" dxfId="218"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6" t="s">
        <v>151</v>
      </c>
    </row>
    <row r="3" spans="1:14" x14ac:dyDescent="0.2">
      <c r="A3" s="70"/>
      <c r="B3" s="776">
        <f>INDICE!A3</f>
        <v>45261</v>
      </c>
      <c r="C3" s="777"/>
      <c r="D3" s="778" t="s">
        <v>115</v>
      </c>
      <c r="E3" s="778"/>
      <c r="F3" s="778" t="s">
        <v>116</v>
      </c>
      <c r="G3" s="778"/>
      <c r="H3" s="778"/>
    </row>
    <row r="4" spans="1:14" x14ac:dyDescent="0.2">
      <c r="A4" s="66"/>
      <c r="B4" s="82" t="s">
        <v>47</v>
      </c>
      <c r="C4" s="82" t="s">
        <v>425</v>
      </c>
      <c r="D4" s="82" t="s">
        <v>47</v>
      </c>
      <c r="E4" s="82" t="s">
        <v>421</v>
      </c>
      <c r="F4" s="82" t="s">
        <v>47</v>
      </c>
      <c r="G4" s="83" t="s">
        <v>421</v>
      </c>
      <c r="H4" s="83" t="s">
        <v>106</v>
      </c>
    </row>
    <row r="5" spans="1:14" x14ac:dyDescent="0.2">
      <c r="A5" s="84" t="s">
        <v>183</v>
      </c>
      <c r="B5" s="338">
        <v>473.56822000000051</v>
      </c>
      <c r="C5" s="334">
        <v>-4.3292447165783798</v>
      </c>
      <c r="D5" s="333">
        <v>5741.0528299999987</v>
      </c>
      <c r="E5" s="335">
        <v>5.49269964344602</v>
      </c>
      <c r="F5" s="333">
        <v>5741.0528299999987</v>
      </c>
      <c r="G5" s="335">
        <v>5.49269964344602</v>
      </c>
      <c r="H5" s="340">
        <v>94.659423187387119</v>
      </c>
    </row>
    <row r="6" spans="1:14" x14ac:dyDescent="0.2">
      <c r="A6" s="84" t="s">
        <v>184</v>
      </c>
      <c r="B6" s="324">
        <v>27.25433000000001</v>
      </c>
      <c r="C6" s="331">
        <v>-10.007967569712807</v>
      </c>
      <c r="D6" s="316">
        <v>319.12343000000004</v>
      </c>
      <c r="E6" s="317">
        <v>3.4501814216337716</v>
      </c>
      <c r="F6" s="316">
        <v>319.12343000000004</v>
      </c>
      <c r="G6" s="317">
        <v>3.4501814216337716</v>
      </c>
      <c r="H6" s="322">
        <v>5.2617595942555582</v>
      </c>
    </row>
    <row r="7" spans="1:14" x14ac:dyDescent="0.2">
      <c r="A7" s="84" t="s">
        <v>188</v>
      </c>
      <c r="B7" s="339">
        <v>0</v>
      </c>
      <c r="C7" s="331">
        <v>0</v>
      </c>
      <c r="D7" s="330">
        <v>4.2800000000000005E-2</v>
      </c>
      <c r="E7" s="586">
        <v>443.14720812182742</v>
      </c>
      <c r="F7" s="330">
        <v>4.2800000000000005E-2</v>
      </c>
      <c r="G7" s="586">
        <v>443.14720812182742</v>
      </c>
      <c r="H7" s="339">
        <v>7.0569343853611082E-4</v>
      </c>
    </row>
    <row r="8" spans="1:14" x14ac:dyDescent="0.2">
      <c r="A8" s="84" t="s">
        <v>145</v>
      </c>
      <c r="B8" s="339">
        <v>0</v>
      </c>
      <c r="C8" s="331">
        <v>0</v>
      </c>
      <c r="D8" s="330">
        <v>4.1840000000000002E-2</v>
      </c>
      <c r="E8" s="586">
        <v>254.57627118644069</v>
      </c>
      <c r="F8" s="330">
        <v>4.1840000000000002E-2</v>
      </c>
      <c r="G8" s="331">
        <v>254.57627118644069</v>
      </c>
      <c r="H8" s="339">
        <v>6.8986480066240367E-4</v>
      </c>
    </row>
    <row r="9" spans="1:14" x14ac:dyDescent="0.2">
      <c r="A9" s="337" t="s">
        <v>146</v>
      </c>
      <c r="B9" s="325">
        <v>500.82255000000049</v>
      </c>
      <c r="C9" s="326">
        <v>-4.6566522330545315</v>
      </c>
      <c r="D9" s="325">
        <v>6060.2608999999984</v>
      </c>
      <c r="E9" s="326">
        <v>5.3842439739848924</v>
      </c>
      <c r="F9" s="325">
        <v>6060.2608999999984</v>
      </c>
      <c r="G9" s="326">
        <v>5.3842439739848924</v>
      </c>
      <c r="H9" s="326">
        <v>99.922578339881881</v>
      </c>
    </row>
    <row r="10" spans="1:14" x14ac:dyDescent="0.2">
      <c r="A10" s="84" t="s">
        <v>147</v>
      </c>
      <c r="B10" s="339">
        <v>0.30594000000000005</v>
      </c>
      <c r="C10" s="331">
        <v>60.49732451998738</v>
      </c>
      <c r="D10" s="330">
        <v>4.6955900000000002</v>
      </c>
      <c r="E10" s="331">
        <v>5.2997582558541296</v>
      </c>
      <c r="F10" s="330">
        <v>4.6955900000000002</v>
      </c>
      <c r="G10" s="331">
        <v>5.2997582558541296</v>
      </c>
      <c r="H10" s="322">
        <v>7.742166011812561E-2</v>
      </c>
    </row>
    <row r="11" spans="1:14" x14ac:dyDescent="0.2">
      <c r="A11" s="60" t="s">
        <v>148</v>
      </c>
      <c r="B11" s="327">
        <v>501.12849000000051</v>
      </c>
      <c r="C11" s="328">
        <v>-4.6330170841253775</v>
      </c>
      <c r="D11" s="327">
        <v>6064.9564899999987</v>
      </c>
      <c r="E11" s="328">
        <v>5.3841785112990665</v>
      </c>
      <c r="F11" s="327">
        <v>6064.9564899999987</v>
      </c>
      <c r="G11" s="328">
        <v>5.3841785112990665</v>
      </c>
      <c r="H11" s="328">
        <v>100</v>
      </c>
    </row>
    <row r="12" spans="1:14" x14ac:dyDescent="0.2">
      <c r="A12" s="364" t="s">
        <v>149</v>
      </c>
      <c r="B12" s="329"/>
      <c r="C12" s="329"/>
      <c r="D12" s="329"/>
      <c r="E12" s="329"/>
      <c r="F12" s="329"/>
      <c r="G12" s="329"/>
      <c r="H12" s="329"/>
    </row>
    <row r="13" spans="1:14" x14ac:dyDescent="0.2">
      <c r="A13" s="590" t="s">
        <v>188</v>
      </c>
      <c r="B13" s="591">
        <v>14.201310000000012</v>
      </c>
      <c r="C13" s="592">
        <v>26.193036208728842</v>
      </c>
      <c r="D13" s="593">
        <v>159.83842000000004</v>
      </c>
      <c r="E13" s="592">
        <v>0.24955386186942069</v>
      </c>
      <c r="F13" s="593">
        <v>159.83842000000004</v>
      </c>
      <c r="G13" s="592">
        <v>0.24955386186942069</v>
      </c>
      <c r="H13" s="594">
        <v>2.6354421546724085</v>
      </c>
    </row>
    <row r="14" spans="1:14" x14ac:dyDescent="0.2">
      <c r="A14" s="595" t="s">
        <v>150</v>
      </c>
      <c r="B14" s="596">
        <v>2.8338660210677697</v>
      </c>
      <c r="C14" s="597"/>
      <c r="D14" s="598">
        <v>2.6354421546724085</v>
      </c>
      <c r="E14" s="597"/>
      <c r="F14" s="598">
        <v>2.6354421546724085</v>
      </c>
      <c r="G14" s="597"/>
      <c r="H14" s="599"/>
    </row>
    <row r="15" spans="1:14" x14ac:dyDescent="0.2">
      <c r="A15" s="84"/>
      <c r="B15" s="84"/>
      <c r="C15" s="84"/>
      <c r="D15" s="84"/>
      <c r="E15" s="84"/>
      <c r="F15" s="84"/>
      <c r="G15" s="84"/>
      <c r="H15" s="79" t="s">
        <v>220</v>
      </c>
    </row>
    <row r="16" spans="1:14" x14ac:dyDescent="0.2">
      <c r="A16" s="80" t="s">
        <v>479</v>
      </c>
      <c r="B16" s="84"/>
      <c r="C16" s="84"/>
      <c r="D16" s="84"/>
      <c r="E16" s="84"/>
      <c r="F16" s="85"/>
      <c r="G16" s="84"/>
      <c r="H16" s="84"/>
      <c r="I16" s="88"/>
      <c r="J16" s="88"/>
      <c r="K16" s="88"/>
      <c r="L16" s="88"/>
      <c r="M16" s="88"/>
      <c r="N16" s="88"/>
    </row>
    <row r="17" spans="1:14" x14ac:dyDescent="0.2">
      <c r="A17" s="80" t="s">
        <v>426</v>
      </c>
      <c r="B17" s="84"/>
      <c r="C17" s="84"/>
      <c r="D17" s="84"/>
      <c r="E17" s="84"/>
      <c r="F17" s="84"/>
      <c r="G17" s="84"/>
      <c r="H17" s="84"/>
      <c r="I17" s="88"/>
      <c r="J17" s="88"/>
      <c r="K17" s="88"/>
      <c r="L17" s="88"/>
      <c r="M17" s="88"/>
      <c r="N17" s="88"/>
    </row>
    <row r="18" spans="1:14" x14ac:dyDescent="0.2">
      <c r="A18" s="133" t="s">
        <v>532</v>
      </c>
      <c r="B18" s="84"/>
      <c r="C18" s="84"/>
      <c r="D18" s="84"/>
      <c r="E18" s="84"/>
      <c r="F18" s="84"/>
      <c r="G18" s="84"/>
      <c r="H18" s="84"/>
    </row>
  </sheetData>
  <mergeCells count="3">
    <mergeCell ref="B3:C3"/>
    <mergeCell ref="D3:E3"/>
    <mergeCell ref="F3:H3"/>
  </mergeCells>
  <conditionalFormatting sqref="B10 D10 F10:G10">
    <cfRule type="cellIs" dxfId="217" priority="28" operator="between">
      <formula>0</formula>
      <formula>0.5</formula>
    </cfRule>
  </conditionalFormatting>
  <conditionalFormatting sqref="B7:D8">
    <cfRule type="cellIs" dxfId="216" priority="14" operator="equal">
      <formula>0</formula>
    </cfRule>
    <cfRule type="cellIs" dxfId="215" priority="15" operator="between">
      <formula>0</formula>
      <formula>0.5</formula>
    </cfRule>
  </conditionalFormatting>
  <conditionalFormatting sqref="C6">
    <cfRule type="cellIs" dxfId="214" priority="1" operator="between">
      <formula>-0.05</formula>
      <formula>0</formula>
    </cfRule>
    <cfRule type="cellIs" dxfId="213" priority="2" operator="between">
      <formula>0</formula>
      <formula>0.5</formula>
    </cfRule>
  </conditionalFormatting>
  <conditionalFormatting sqref="F7">
    <cfRule type="cellIs" dxfId="212" priority="11" operator="equal">
      <formula>0</formula>
    </cfRule>
    <cfRule type="cellIs" dxfId="211" priority="12" operator="between">
      <formula>0</formula>
      <formula>0.5</formula>
    </cfRule>
  </conditionalFormatting>
  <conditionalFormatting sqref="F8:G8">
    <cfRule type="cellIs" dxfId="210" priority="27" operator="between">
      <formula>0</formula>
      <formula>0.5</formula>
    </cfRule>
  </conditionalFormatting>
  <conditionalFormatting sqref="H7:H8">
    <cfRule type="cellIs" dxfId="209" priority="26"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597</v>
      </c>
    </row>
    <row r="2" spans="1:12" ht="15.75" x14ac:dyDescent="0.25">
      <c r="A2" s="2"/>
      <c r="B2" s="89"/>
      <c r="H2" s="79" t="s">
        <v>151</v>
      </c>
    </row>
    <row r="3" spans="1:12" ht="14.1" customHeight="1" x14ac:dyDescent="0.2">
      <c r="A3" s="90"/>
      <c r="B3" s="779">
        <f>INDICE!A3</f>
        <v>45261</v>
      </c>
      <c r="C3" s="779"/>
      <c r="D3" s="779"/>
      <c r="E3" s="91"/>
      <c r="F3" s="780" t="s">
        <v>116</v>
      </c>
      <c r="G3" s="780"/>
      <c r="H3" s="780"/>
    </row>
    <row r="4" spans="1:12" x14ac:dyDescent="0.2">
      <c r="A4" s="92"/>
      <c r="B4" s="93" t="s">
        <v>143</v>
      </c>
      <c r="C4" s="490" t="s">
        <v>144</v>
      </c>
      <c r="D4" s="93" t="s">
        <v>152</v>
      </c>
      <c r="E4" s="93"/>
      <c r="F4" s="93" t="s">
        <v>143</v>
      </c>
      <c r="G4" s="490" t="s">
        <v>144</v>
      </c>
      <c r="H4" s="93" t="s">
        <v>152</v>
      </c>
    </row>
    <row r="5" spans="1:12" x14ac:dyDescent="0.2">
      <c r="A5" s="90" t="s">
        <v>153</v>
      </c>
      <c r="B5" s="94">
        <v>71.92213999999997</v>
      </c>
      <c r="C5" s="96">
        <v>2.881689999999999</v>
      </c>
      <c r="D5" s="341">
        <v>74.803829999999977</v>
      </c>
      <c r="E5" s="94"/>
      <c r="F5" s="94">
        <v>872.31693999999993</v>
      </c>
      <c r="G5" s="96">
        <v>34.526570000000049</v>
      </c>
      <c r="H5" s="341">
        <v>906.84350999999992</v>
      </c>
    </row>
    <row r="6" spans="1:12" x14ac:dyDescent="0.2">
      <c r="A6" s="92" t="s">
        <v>154</v>
      </c>
      <c r="B6" s="95">
        <v>13.897350000000001</v>
      </c>
      <c r="C6" s="96">
        <v>0.58246999999999993</v>
      </c>
      <c r="D6" s="342">
        <v>14.479820000000002</v>
      </c>
      <c r="E6" s="95"/>
      <c r="F6" s="95">
        <v>161.86855999999995</v>
      </c>
      <c r="G6" s="96">
        <v>6.5194300000000025</v>
      </c>
      <c r="H6" s="342">
        <v>168.38798999999995</v>
      </c>
    </row>
    <row r="7" spans="1:12" x14ac:dyDescent="0.2">
      <c r="A7" s="92" t="s">
        <v>155</v>
      </c>
      <c r="B7" s="95">
        <v>8.2853000000000012</v>
      </c>
      <c r="C7" s="96">
        <v>0.46835000000000004</v>
      </c>
      <c r="D7" s="342">
        <v>8.7536500000000004</v>
      </c>
      <c r="E7" s="95"/>
      <c r="F7" s="95">
        <v>103.39326999999994</v>
      </c>
      <c r="G7" s="96">
        <v>5.8252500000000023</v>
      </c>
      <c r="H7" s="342">
        <v>109.21851999999994</v>
      </c>
    </row>
    <row r="8" spans="1:12" x14ac:dyDescent="0.2">
      <c r="A8" s="92" t="s">
        <v>156</v>
      </c>
      <c r="B8" s="95">
        <v>15.024530000000002</v>
      </c>
      <c r="C8" s="96">
        <v>0.76737</v>
      </c>
      <c r="D8" s="342">
        <v>15.791900000000002</v>
      </c>
      <c r="E8" s="95"/>
      <c r="F8" s="95">
        <v>251.60927999999996</v>
      </c>
      <c r="G8" s="96">
        <v>10.658629999999997</v>
      </c>
      <c r="H8" s="342">
        <v>262.26790999999997</v>
      </c>
    </row>
    <row r="9" spans="1:12" x14ac:dyDescent="0.2">
      <c r="A9" s="92" t="s">
        <v>157</v>
      </c>
      <c r="B9" s="95">
        <v>36.215289999999996</v>
      </c>
      <c r="C9" s="96">
        <v>8.2188300000000023</v>
      </c>
      <c r="D9" s="342">
        <v>44.43412</v>
      </c>
      <c r="E9" s="95"/>
      <c r="F9" s="95">
        <v>425.92625999999984</v>
      </c>
      <c r="G9" s="96">
        <v>96.444400000000002</v>
      </c>
      <c r="H9" s="342">
        <v>522.37065999999982</v>
      </c>
    </row>
    <row r="10" spans="1:12" x14ac:dyDescent="0.2">
      <c r="A10" s="92" t="s">
        <v>158</v>
      </c>
      <c r="B10" s="95">
        <v>6.4430499999999986</v>
      </c>
      <c r="C10" s="96">
        <v>0.25851999999999997</v>
      </c>
      <c r="D10" s="342">
        <v>6.7015699999999985</v>
      </c>
      <c r="E10" s="95"/>
      <c r="F10" s="95">
        <v>76.99084000000002</v>
      </c>
      <c r="G10" s="96">
        <v>3.2101400000000004</v>
      </c>
      <c r="H10" s="342">
        <v>80.200980000000015</v>
      </c>
    </row>
    <row r="11" spans="1:12" x14ac:dyDescent="0.2">
      <c r="A11" s="92" t="s">
        <v>159</v>
      </c>
      <c r="B11" s="95">
        <v>25.813679999999987</v>
      </c>
      <c r="C11" s="96">
        <v>1.4287199999999995</v>
      </c>
      <c r="D11" s="342">
        <v>27.242399999999986</v>
      </c>
      <c r="E11" s="95"/>
      <c r="F11" s="95">
        <v>308.43242000000004</v>
      </c>
      <c r="G11" s="96">
        <v>15.239990000000015</v>
      </c>
      <c r="H11" s="342">
        <v>323.67241000000007</v>
      </c>
    </row>
    <row r="12" spans="1:12" x14ac:dyDescent="0.2">
      <c r="A12" s="92" t="s">
        <v>512</v>
      </c>
      <c r="B12" s="95">
        <v>21.083740000000002</v>
      </c>
      <c r="C12" s="96">
        <v>0.75117999999999996</v>
      </c>
      <c r="D12" s="342">
        <v>21.834920000000004</v>
      </c>
      <c r="E12" s="95"/>
      <c r="F12" s="95">
        <v>238.77676</v>
      </c>
      <c r="G12" s="96">
        <v>8.3322500000000037</v>
      </c>
      <c r="H12" s="342">
        <v>247.10901000000001</v>
      </c>
      <c r="J12" s="96"/>
    </row>
    <row r="13" spans="1:12" x14ac:dyDescent="0.2">
      <c r="A13" s="92" t="s">
        <v>160</v>
      </c>
      <c r="B13" s="95">
        <v>84.094290000000015</v>
      </c>
      <c r="C13" s="96">
        <v>3.9783599999999995</v>
      </c>
      <c r="D13" s="342">
        <v>88.07265000000001</v>
      </c>
      <c r="E13" s="95"/>
      <c r="F13" s="95">
        <v>1020.2508700000004</v>
      </c>
      <c r="G13" s="96">
        <v>47.225910000000027</v>
      </c>
      <c r="H13" s="342">
        <v>1067.4767800000004</v>
      </c>
      <c r="J13" s="96"/>
      <c r="L13" s="695"/>
    </row>
    <row r="14" spans="1:12" x14ac:dyDescent="0.2">
      <c r="A14" s="92" t="s">
        <v>161</v>
      </c>
      <c r="B14" s="95">
        <v>0.49643999999999999</v>
      </c>
      <c r="C14" s="96">
        <v>4.2959999999999998E-2</v>
      </c>
      <c r="D14" s="343">
        <v>0.53939999999999999</v>
      </c>
      <c r="E14" s="96"/>
      <c r="F14" s="95">
        <v>5.8404200000000008</v>
      </c>
      <c r="G14" s="96">
        <v>0.57255</v>
      </c>
      <c r="H14" s="343">
        <v>6.4129700000000005</v>
      </c>
      <c r="J14" s="96"/>
      <c r="K14" s="712"/>
    </row>
    <row r="15" spans="1:12" x14ac:dyDescent="0.2">
      <c r="A15" s="92" t="s">
        <v>162</v>
      </c>
      <c r="B15" s="95">
        <v>52.593969999999999</v>
      </c>
      <c r="C15" s="96">
        <v>2.1835400000000003</v>
      </c>
      <c r="D15" s="342">
        <v>54.777509999999999</v>
      </c>
      <c r="E15" s="95"/>
      <c r="F15" s="95">
        <v>659.31755000000089</v>
      </c>
      <c r="G15" s="96">
        <v>25.813219999999991</v>
      </c>
      <c r="H15" s="342">
        <v>685.13077000000089</v>
      </c>
      <c r="J15" s="96"/>
    </row>
    <row r="16" spans="1:12" x14ac:dyDescent="0.2">
      <c r="A16" s="92" t="s">
        <v>163</v>
      </c>
      <c r="B16" s="95">
        <v>9.1102900000000027</v>
      </c>
      <c r="C16" s="96">
        <v>0.28267000000000003</v>
      </c>
      <c r="D16" s="342">
        <v>9.3929600000000022</v>
      </c>
      <c r="E16" s="95"/>
      <c r="F16" s="95">
        <v>107.05407999999996</v>
      </c>
      <c r="G16" s="96">
        <v>3.1507099999999997</v>
      </c>
      <c r="H16" s="342">
        <v>110.20478999999996</v>
      </c>
      <c r="J16" s="96"/>
    </row>
    <row r="17" spans="1:11" x14ac:dyDescent="0.2">
      <c r="A17" s="92" t="s">
        <v>164</v>
      </c>
      <c r="B17" s="95">
        <v>22.651430000000008</v>
      </c>
      <c r="C17" s="96">
        <v>1.1421799999999998</v>
      </c>
      <c r="D17" s="342">
        <v>23.793610000000008</v>
      </c>
      <c r="E17" s="95"/>
      <c r="F17" s="95">
        <v>277.77578999999992</v>
      </c>
      <c r="G17" s="96">
        <v>13.353009999999998</v>
      </c>
      <c r="H17" s="342">
        <v>291.1287999999999</v>
      </c>
      <c r="J17" s="96"/>
    </row>
    <row r="18" spans="1:11" x14ac:dyDescent="0.2">
      <c r="A18" s="92" t="s">
        <v>165</v>
      </c>
      <c r="B18" s="95">
        <v>2.7177599999999997</v>
      </c>
      <c r="C18" s="96">
        <v>0.10475</v>
      </c>
      <c r="D18" s="342">
        <v>2.8225099999999999</v>
      </c>
      <c r="E18" s="95"/>
      <c r="F18" s="95">
        <v>30.34420999999999</v>
      </c>
      <c r="G18" s="96">
        <v>1.1955099999999999</v>
      </c>
      <c r="H18" s="342">
        <v>31.539719999999988</v>
      </c>
      <c r="J18" s="96"/>
    </row>
    <row r="19" spans="1:11" x14ac:dyDescent="0.2">
      <c r="A19" s="92" t="s">
        <v>166</v>
      </c>
      <c r="B19" s="95">
        <v>65.495480000000001</v>
      </c>
      <c r="C19" s="96">
        <v>2.54257</v>
      </c>
      <c r="D19" s="342">
        <v>68.038049999999998</v>
      </c>
      <c r="E19" s="95"/>
      <c r="F19" s="95">
        <v>736.3544000000004</v>
      </c>
      <c r="G19" s="96">
        <v>26.991720000000001</v>
      </c>
      <c r="H19" s="342">
        <v>763.34612000000038</v>
      </c>
      <c r="J19" s="96"/>
    </row>
    <row r="20" spans="1:11" x14ac:dyDescent="0.2">
      <c r="A20" s="92" t="s">
        <v>167</v>
      </c>
      <c r="B20" s="96">
        <v>0.55595000000000006</v>
      </c>
      <c r="C20" s="96">
        <v>0</v>
      </c>
      <c r="D20" s="343">
        <v>0.55595000000000006</v>
      </c>
      <c r="E20" s="96"/>
      <c r="F20" s="95">
        <v>6.61768</v>
      </c>
      <c r="G20" s="96">
        <v>0</v>
      </c>
      <c r="H20" s="343">
        <v>6.61768</v>
      </c>
      <c r="J20" s="96"/>
    </row>
    <row r="21" spans="1:11" x14ac:dyDescent="0.2">
      <c r="A21" s="92" t="s">
        <v>168</v>
      </c>
      <c r="B21" s="95">
        <v>12.042179999999998</v>
      </c>
      <c r="C21" s="96">
        <v>0.59842999999999991</v>
      </c>
      <c r="D21" s="342">
        <v>12.640609999999999</v>
      </c>
      <c r="E21" s="95"/>
      <c r="F21" s="95">
        <v>156.98361999999992</v>
      </c>
      <c r="G21" s="96">
        <v>6.5668700000000015</v>
      </c>
      <c r="H21" s="342">
        <v>163.55048999999991</v>
      </c>
      <c r="J21" s="96"/>
      <c r="K21" s="96"/>
    </row>
    <row r="22" spans="1:11" x14ac:dyDescent="0.2">
      <c r="A22" s="92" t="s">
        <v>169</v>
      </c>
      <c r="B22" s="95">
        <v>6.6916199999999995</v>
      </c>
      <c r="C22" s="96">
        <v>0.19625000000000004</v>
      </c>
      <c r="D22" s="342">
        <v>6.8878699999999995</v>
      </c>
      <c r="E22" s="95"/>
      <c r="F22" s="95">
        <v>79.798120000000026</v>
      </c>
      <c r="G22" s="96">
        <v>2.6645599999999994</v>
      </c>
      <c r="H22" s="342">
        <v>82.46268000000002</v>
      </c>
      <c r="J22" s="96"/>
    </row>
    <row r="23" spans="1:11" x14ac:dyDescent="0.2">
      <c r="A23" s="97" t="s">
        <v>170</v>
      </c>
      <c r="B23" s="98">
        <v>18.433730000000001</v>
      </c>
      <c r="C23" s="96">
        <v>0.82549000000000006</v>
      </c>
      <c r="D23" s="344">
        <v>19.259219999999999</v>
      </c>
      <c r="E23" s="98"/>
      <c r="F23" s="98">
        <v>221.40176000000028</v>
      </c>
      <c r="G23" s="96">
        <v>10.832709999999999</v>
      </c>
      <c r="H23" s="344">
        <v>232.23447000000027</v>
      </c>
      <c r="J23" s="96"/>
    </row>
    <row r="24" spans="1:11" x14ac:dyDescent="0.2">
      <c r="A24" s="99" t="s">
        <v>430</v>
      </c>
      <c r="B24" s="100">
        <v>473.56822000000039</v>
      </c>
      <c r="C24" s="100">
        <v>27.254330000000003</v>
      </c>
      <c r="D24" s="100">
        <v>500.82255000000038</v>
      </c>
      <c r="E24" s="100"/>
      <c r="F24" s="100">
        <v>5741.0528300000014</v>
      </c>
      <c r="G24" s="100">
        <v>319.12343000000067</v>
      </c>
      <c r="H24" s="100">
        <v>6060.176260000002</v>
      </c>
      <c r="J24" s="96"/>
    </row>
    <row r="25" spans="1:11" x14ac:dyDescent="0.2">
      <c r="H25" s="79" t="s">
        <v>220</v>
      </c>
      <c r="J25" s="96"/>
    </row>
    <row r="26" spans="1:11" x14ac:dyDescent="0.2">
      <c r="A26" s="345" t="s">
        <v>561</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496"/>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08" priority="13" operator="between">
      <formula>0</formula>
      <formula>0.5</formula>
    </cfRule>
    <cfRule type="cellIs" dxfId="207" priority="14" operator="between">
      <formula>0</formula>
      <formula>0.49</formula>
    </cfRule>
  </conditionalFormatting>
  <conditionalFormatting sqref="C5:C23">
    <cfRule type="cellIs" dxfId="206" priority="12" stopIfTrue="1" operator="equal">
      <formula>0</formula>
    </cfRule>
  </conditionalFormatting>
  <conditionalFormatting sqref="G5:G23">
    <cfRule type="cellIs" dxfId="205" priority="10" stopIfTrue="1" operator="equal">
      <formula>0</formula>
    </cfRule>
  </conditionalFormatting>
  <conditionalFormatting sqref="J12:J30">
    <cfRule type="cellIs" dxfId="204" priority="6" stopIfTrue="1" operator="equal">
      <formula>0</formula>
    </cfRule>
    <cfRule type="cellIs" dxfId="203" priority="8" operator="between">
      <formula>0</formula>
      <formula>0.5</formula>
    </cfRule>
    <cfRule type="cellIs" dxfId="202"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2024-02-22T12:03:27Z</dcterms:modified>
</cp:coreProperties>
</file>